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8180" windowHeight="7170" tabRatio="422" firstSheet="4" activeTab="4"/>
  </bookViews>
  <sheets>
    <sheet name="APRIL" sheetId="1" r:id="rId1"/>
    <sheet name="MEI" sheetId="4" r:id="rId2"/>
    <sheet name="JUNI" sheetId="5" r:id="rId3"/>
    <sheet name="JULI" sheetId="6" r:id="rId4"/>
    <sheet name="AGUSTUS" sheetId="7" r:id="rId5"/>
    <sheet name="SEPT" sheetId="8" r:id="rId6"/>
    <sheet name="Sheet2" sheetId="2" r:id="rId7"/>
    <sheet name="Sheet3" sheetId="3" r:id="rId8"/>
  </sheets>
  <definedNames>
    <definedName name="_xlnm.Print_Titles" localSheetId="4">AGUSTUS!$7:$9</definedName>
    <definedName name="_xlnm.Print_Titles" localSheetId="0">APRIL!$7:$9</definedName>
    <definedName name="_xlnm.Print_Titles" localSheetId="3">JULI!$7:$9</definedName>
    <definedName name="_xlnm.Print_Titles" localSheetId="2">JUNI!$7:$9</definedName>
    <definedName name="_xlnm.Print_Titles" localSheetId="1">MEI!$7:$9</definedName>
    <definedName name="_xlnm.Print_Titles" localSheetId="5">SEPT!$7:$9</definedName>
  </definedNames>
  <calcPr calcId="124519"/>
</workbook>
</file>

<file path=xl/calcChain.xml><?xml version="1.0" encoding="utf-8"?>
<calcChain xmlns="http://schemas.openxmlformats.org/spreadsheetml/2006/main">
  <c r="I178" i="7"/>
  <c r="T172"/>
  <c r="Q172"/>
  <c r="L172"/>
  <c r="I172"/>
  <c r="L28"/>
  <c r="Q28" s="1"/>
  <c r="Q18" s="1"/>
  <c r="I18"/>
  <c r="E18"/>
  <c r="L13"/>
  <c r="I13"/>
  <c r="E13"/>
  <c r="E12" s="1"/>
  <c r="E11" s="1"/>
  <c r="L36"/>
  <c r="L54"/>
  <c r="L53"/>
  <c r="Q53" s="1"/>
  <c r="L150"/>
  <c r="L144" s="1"/>
  <c r="T191" i="8"/>
  <c r="Q191"/>
  <c r="T190"/>
  <c r="T189" s="1"/>
  <c r="T188" s="1"/>
  <c r="T187" s="1"/>
  <c r="T186" s="1"/>
  <c r="T185" s="1"/>
  <c r="T184" s="1"/>
  <c r="Q190"/>
  <c r="Q189"/>
  <c r="Q188"/>
  <c r="Q187"/>
  <c r="Q186"/>
  <c r="Q185"/>
  <c r="Q184"/>
  <c r="T183"/>
  <c r="Q183"/>
  <c r="M183"/>
  <c r="T182"/>
  <c r="Q182"/>
  <c r="T181"/>
  <c r="Q181"/>
  <c r="T180"/>
  <c r="T179" s="1"/>
  <c r="Q180"/>
  <c r="Q179"/>
  <c r="Q178" s="1"/>
  <c r="L178"/>
  <c r="F178"/>
  <c r="F166" s="1"/>
  <c r="F165" s="1"/>
  <c r="E178"/>
  <c r="Q176"/>
  <c r="T176" s="1"/>
  <c r="T175"/>
  <c r="Q175"/>
  <c r="Q174"/>
  <c r="T174" s="1"/>
  <c r="T173"/>
  <c r="Q173"/>
  <c r="M173"/>
  <c r="L173"/>
  <c r="Q172"/>
  <c r="F172"/>
  <c r="E172"/>
  <c r="T170"/>
  <c r="Q170"/>
  <c r="T169"/>
  <c r="Q169"/>
  <c r="T168"/>
  <c r="T167" s="1"/>
  <c r="T166" s="1"/>
  <c r="T163" s="1"/>
  <c r="T162" s="1"/>
  <c r="T159" s="1"/>
  <c r="T158" s="1"/>
  <c r="T157" s="1"/>
  <c r="T156" s="1"/>
  <c r="T155" s="1"/>
  <c r="T154" s="1"/>
  <c r="T151" s="1"/>
  <c r="T150" s="1"/>
  <c r="T149" s="1"/>
  <c r="T148" s="1"/>
  <c r="T147" s="1"/>
  <c r="T146" s="1"/>
  <c r="T145" s="1"/>
  <c r="T144" s="1"/>
  <c r="T143" s="1"/>
  <c r="T140" s="1"/>
  <c r="T137" s="1"/>
  <c r="T133" s="1"/>
  <c r="T130" s="1"/>
  <c r="T127" s="1"/>
  <c r="T124" s="1"/>
  <c r="T123" s="1"/>
  <c r="T120" s="1"/>
  <c r="T119" s="1"/>
  <c r="T116" s="1"/>
  <c r="T113" s="1"/>
  <c r="T110" s="1"/>
  <c r="T107" s="1"/>
  <c r="T104" s="1"/>
  <c r="T103" s="1"/>
  <c r="T102" s="1"/>
  <c r="T101" s="1"/>
  <c r="T100" s="1"/>
  <c r="T99" s="1"/>
  <c r="T98" s="1"/>
  <c r="T97" s="1"/>
  <c r="T96" s="1"/>
  <c r="T95" s="1"/>
  <c r="T94" s="1"/>
  <c r="T93" s="1"/>
  <c r="T92" s="1"/>
  <c r="T91" s="1"/>
  <c r="T90" s="1"/>
  <c r="T88" s="1"/>
  <c r="T87" s="1"/>
  <c r="T85" s="1"/>
  <c r="T84" s="1"/>
  <c r="T83" s="1"/>
  <c r="T81" s="1"/>
  <c r="T80" s="1"/>
  <c r="T79" s="1"/>
  <c r="T77" s="1"/>
  <c r="T76" s="1"/>
  <c r="T74" s="1"/>
  <c r="T73" s="1"/>
  <c r="T71" s="1"/>
  <c r="T70" s="1"/>
  <c r="T68" s="1"/>
  <c r="T67" s="1"/>
  <c r="T66" s="1"/>
  <c r="T63" s="1"/>
  <c r="T62" s="1"/>
  <c r="T61" s="1"/>
  <c r="T60" s="1"/>
  <c r="T59" s="1"/>
  <c r="T58" s="1"/>
  <c r="T57" s="1"/>
  <c r="T56" s="1"/>
  <c r="T55" s="1"/>
  <c r="T54" s="1"/>
  <c r="T53" s="1"/>
  <c r="T52" s="1"/>
  <c r="T51" s="1"/>
  <c r="T50" s="1"/>
  <c r="T49" s="1"/>
  <c r="T48" s="1"/>
  <c r="T47" s="1"/>
  <c r="T46" s="1"/>
  <c r="T45" s="1"/>
  <c r="T44" s="1"/>
  <c r="T43" s="1"/>
  <c r="T42" s="1"/>
  <c r="T41" s="1"/>
  <c r="T40" s="1"/>
  <c r="T39" s="1"/>
  <c r="T38" s="1"/>
  <c r="T37" s="1"/>
  <c r="T36" s="1"/>
  <c r="T35" s="1"/>
  <c r="T34" s="1"/>
  <c r="T33" s="1"/>
  <c r="T32" s="1"/>
  <c r="T31" s="1"/>
  <c r="T30" s="1"/>
  <c r="T29" s="1"/>
  <c r="T28" s="1"/>
  <c r="T27" s="1"/>
  <c r="T26" s="1"/>
  <c r="T25" s="1"/>
  <c r="T24" s="1"/>
  <c r="T23" s="1"/>
  <c r="T22" s="1"/>
  <c r="T21" s="1"/>
  <c r="T20" s="1"/>
  <c r="T19" s="1"/>
  <c r="T16" s="1"/>
  <c r="T15" s="1"/>
  <c r="T14" s="1"/>
  <c r="T13" s="1"/>
  <c r="Q168"/>
  <c r="Q167"/>
  <c r="E167"/>
  <c r="E166" s="1"/>
  <c r="E165" s="1"/>
  <c r="Q166"/>
  <c r="Q165"/>
  <c r="L165"/>
  <c r="K165"/>
  <c r="J165"/>
  <c r="I165"/>
  <c r="H165"/>
  <c r="G165"/>
  <c r="Q163"/>
  <c r="Q162"/>
  <c r="F161"/>
  <c r="E161"/>
  <c r="Q159"/>
  <c r="Q158"/>
  <c r="Q157"/>
  <c r="Q156"/>
  <c r="Q155"/>
  <c r="F155"/>
  <c r="E155"/>
  <c r="Q154"/>
  <c r="F154"/>
  <c r="E154"/>
  <c r="Q153"/>
  <c r="L153"/>
  <c r="I153"/>
  <c r="F153"/>
  <c r="E153"/>
  <c r="Q151"/>
  <c r="Q150"/>
  <c r="Q149"/>
  <c r="Q148"/>
  <c r="Q147"/>
  <c r="Q146"/>
  <c r="Q145"/>
  <c r="Q144"/>
  <c r="L144"/>
  <c r="F144"/>
  <c r="E144"/>
  <c r="Q143"/>
  <c r="F143"/>
  <c r="E143"/>
  <c r="Q142"/>
  <c r="L142"/>
  <c r="I142"/>
  <c r="F142"/>
  <c r="E142"/>
  <c r="Q140"/>
  <c r="L139"/>
  <c r="Q139" s="1"/>
  <c r="K139"/>
  <c r="J139"/>
  <c r="I139"/>
  <c r="H139"/>
  <c r="G139"/>
  <c r="F139"/>
  <c r="E139"/>
  <c r="Q137"/>
  <c r="M137"/>
  <c r="L136"/>
  <c r="Q136" s="1"/>
  <c r="K136"/>
  <c r="J136"/>
  <c r="I136"/>
  <c r="H136"/>
  <c r="G136"/>
  <c r="F136"/>
  <c r="E136"/>
  <c r="M136" s="1"/>
  <c r="Q133"/>
  <c r="L132"/>
  <c r="Q132" s="1"/>
  <c r="K132"/>
  <c r="J132"/>
  <c r="I132"/>
  <c r="H132"/>
  <c r="G132"/>
  <c r="F132"/>
  <c r="E132"/>
  <c r="Q130"/>
  <c r="L129"/>
  <c r="Q129" s="1"/>
  <c r="K129"/>
  <c r="J129"/>
  <c r="I129"/>
  <c r="H129"/>
  <c r="G129"/>
  <c r="F129"/>
  <c r="E129"/>
  <c r="Q127"/>
  <c r="Q126"/>
  <c r="L126"/>
  <c r="K126"/>
  <c r="J126"/>
  <c r="I126"/>
  <c r="H126"/>
  <c r="G126"/>
  <c r="F126"/>
  <c r="E126"/>
  <c r="Q124"/>
  <c r="Q123"/>
  <c r="L122"/>
  <c r="Q122" s="1"/>
  <c r="K122"/>
  <c r="J122"/>
  <c r="I122"/>
  <c r="H122"/>
  <c r="G122"/>
  <c r="F122"/>
  <c r="E122"/>
  <c r="Q120"/>
  <c r="M120"/>
  <c r="Q119"/>
  <c r="M119"/>
  <c r="Q118"/>
  <c r="L118"/>
  <c r="M118" s="1"/>
  <c r="K118"/>
  <c r="J118"/>
  <c r="I118"/>
  <c r="H118"/>
  <c r="G118"/>
  <c r="F118"/>
  <c r="E118"/>
  <c r="Q116"/>
  <c r="M116"/>
  <c r="L116"/>
  <c r="L115"/>
  <c r="Q115" s="1"/>
  <c r="K115"/>
  <c r="J115"/>
  <c r="I115"/>
  <c r="H115"/>
  <c r="G115"/>
  <c r="F115"/>
  <c r="E115"/>
  <c r="M115" s="1"/>
  <c r="Q113"/>
  <c r="L112"/>
  <c r="Q112" s="1"/>
  <c r="K112"/>
  <c r="J112"/>
  <c r="I112"/>
  <c r="H112"/>
  <c r="G112"/>
  <c r="F112"/>
  <c r="E112"/>
  <c r="Q110"/>
  <c r="Q109"/>
  <c r="L109"/>
  <c r="K109"/>
  <c r="J109"/>
  <c r="I109"/>
  <c r="H109"/>
  <c r="G109"/>
  <c r="F109"/>
  <c r="E109"/>
  <c r="Q107"/>
  <c r="L106"/>
  <c r="K106"/>
  <c r="J106"/>
  <c r="I106"/>
  <c r="H106"/>
  <c r="G106"/>
  <c r="F106"/>
  <c r="E106"/>
  <c r="Q104"/>
  <c r="Q103"/>
  <c r="L103"/>
  <c r="K103"/>
  <c r="J103"/>
  <c r="I103"/>
  <c r="H103"/>
  <c r="G103"/>
  <c r="F103"/>
  <c r="E103"/>
  <c r="Q101"/>
  <c r="Q100"/>
  <c r="Q99"/>
  <c r="Q98"/>
  <c r="Q97"/>
  <c r="Q96"/>
  <c r="Q95"/>
  <c r="Q94"/>
  <c r="Q93"/>
  <c r="Q92"/>
  <c r="F92"/>
  <c r="E92"/>
  <c r="Q91"/>
  <c r="F91"/>
  <c r="E91"/>
  <c r="Q90"/>
  <c r="L90"/>
  <c r="K90"/>
  <c r="J90"/>
  <c r="I90"/>
  <c r="H90"/>
  <c r="G90"/>
  <c r="F90"/>
  <c r="E90"/>
  <c r="Q88"/>
  <c r="Q87"/>
  <c r="L87"/>
  <c r="K87"/>
  <c r="J87"/>
  <c r="I87"/>
  <c r="H87"/>
  <c r="G87"/>
  <c r="F87"/>
  <c r="E87"/>
  <c r="Q85"/>
  <c r="Q84"/>
  <c r="L83"/>
  <c r="Q83" s="1"/>
  <c r="K83"/>
  <c r="J83"/>
  <c r="I83"/>
  <c r="H83"/>
  <c r="G83"/>
  <c r="F83"/>
  <c r="E83"/>
  <c r="Q81"/>
  <c r="Q80"/>
  <c r="M80"/>
  <c r="L79"/>
  <c r="M79" s="1"/>
  <c r="K79"/>
  <c r="J79"/>
  <c r="I79"/>
  <c r="H79"/>
  <c r="G79"/>
  <c r="F79"/>
  <c r="E79"/>
  <c r="Q77"/>
  <c r="L76"/>
  <c r="Q76" s="1"/>
  <c r="K76"/>
  <c r="J76"/>
  <c r="I76"/>
  <c r="H76"/>
  <c r="G76"/>
  <c r="F76"/>
  <c r="E76"/>
  <c r="Q74"/>
  <c r="L73"/>
  <c r="Q73" s="1"/>
  <c r="K73"/>
  <c r="J73"/>
  <c r="I73"/>
  <c r="H73"/>
  <c r="G73"/>
  <c r="F73"/>
  <c r="E73"/>
  <c r="Q71"/>
  <c r="M71"/>
  <c r="Q70"/>
  <c r="L70"/>
  <c r="K70"/>
  <c r="J70"/>
  <c r="I70"/>
  <c r="H70"/>
  <c r="G70"/>
  <c r="F70"/>
  <c r="E70"/>
  <c r="M70" s="1"/>
  <c r="Q68"/>
  <c r="Q67"/>
  <c r="Q66"/>
  <c r="E66"/>
  <c r="E65" s="1"/>
  <c r="F65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L38"/>
  <c r="M38" s="1"/>
  <c r="Q37"/>
  <c r="Q36"/>
  <c r="Q35"/>
  <c r="Q34"/>
  <c r="Q33"/>
  <c r="Q32"/>
  <c r="Q31"/>
  <c r="Q30"/>
  <c r="Q29"/>
  <c r="Q28"/>
  <c r="Q27"/>
  <c r="Q26"/>
  <c r="Q25"/>
  <c r="Q24"/>
  <c r="M24"/>
  <c r="L24"/>
  <c r="Q23"/>
  <c r="M23"/>
  <c r="L23"/>
  <c r="Q22"/>
  <c r="Q21"/>
  <c r="Q20"/>
  <c r="M20"/>
  <c r="L20"/>
  <c r="Q19"/>
  <c r="J18"/>
  <c r="I18"/>
  <c r="H18"/>
  <c r="G18"/>
  <c r="F18"/>
  <c r="E18"/>
  <c r="Q16"/>
  <c r="Q15"/>
  <c r="L14"/>
  <c r="M14" s="1"/>
  <c r="F13"/>
  <c r="E13"/>
  <c r="E12" s="1"/>
  <c r="F12"/>
  <c r="F11" s="1"/>
  <c r="T191" i="7"/>
  <c r="Q191"/>
  <c r="T190"/>
  <c r="T189" s="1"/>
  <c r="T188" s="1"/>
  <c r="T187" s="1"/>
  <c r="T186" s="1"/>
  <c r="T185" s="1"/>
  <c r="T184" s="1"/>
  <c r="Q190"/>
  <c r="Q189"/>
  <c r="Q188"/>
  <c r="Q187"/>
  <c r="Q186"/>
  <c r="Q185"/>
  <c r="Q184"/>
  <c r="T183"/>
  <c r="Q183"/>
  <c r="M183"/>
  <c r="T182"/>
  <c r="Q182"/>
  <c r="T181"/>
  <c r="Q181"/>
  <c r="T180"/>
  <c r="T179" s="1"/>
  <c r="T178" s="1"/>
  <c r="Q180"/>
  <c r="Q179"/>
  <c r="Q178" s="1"/>
  <c r="L178"/>
  <c r="F178"/>
  <c r="F166" s="1"/>
  <c r="F165" s="1"/>
  <c r="E178"/>
  <c r="Q176"/>
  <c r="T176" s="1"/>
  <c r="T175"/>
  <c r="Q175"/>
  <c r="Q174"/>
  <c r="T174" s="1"/>
  <c r="T173"/>
  <c r="Q173"/>
  <c r="L173"/>
  <c r="M173" s="1"/>
  <c r="F172"/>
  <c r="E172"/>
  <c r="T170"/>
  <c r="Q170"/>
  <c r="T169"/>
  <c r="Q169"/>
  <c r="T168"/>
  <c r="T167" s="1"/>
  <c r="T166" s="1"/>
  <c r="T163" s="1"/>
  <c r="T162" s="1"/>
  <c r="T159" s="1"/>
  <c r="T158" s="1"/>
  <c r="T157" s="1"/>
  <c r="T156" s="1"/>
  <c r="T155" s="1"/>
  <c r="T154" s="1"/>
  <c r="T151" s="1"/>
  <c r="T150" s="1"/>
  <c r="T149" s="1"/>
  <c r="T148" s="1"/>
  <c r="T147" s="1"/>
  <c r="T146" s="1"/>
  <c r="T145" s="1"/>
  <c r="T144" s="1"/>
  <c r="T143" s="1"/>
  <c r="T140" s="1"/>
  <c r="T137" s="1"/>
  <c r="T133" s="1"/>
  <c r="T130" s="1"/>
  <c r="T127" s="1"/>
  <c r="T124" s="1"/>
  <c r="T123" s="1"/>
  <c r="T120" s="1"/>
  <c r="T119" s="1"/>
  <c r="T116" s="1"/>
  <c r="T113" s="1"/>
  <c r="T110" s="1"/>
  <c r="T107" s="1"/>
  <c r="T104" s="1"/>
  <c r="T103" s="1"/>
  <c r="T102" s="1"/>
  <c r="T101" s="1"/>
  <c r="T100" s="1"/>
  <c r="T99" s="1"/>
  <c r="T98" s="1"/>
  <c r="T97" s="1"/>
  <c r="T96" s="1"/>
  <c r="T95" s="1"/>
  <c r="T94" s="1"/>
  <c r="T93" s="1"/>
  <c r="T92" s="1"/>
  <c r="T91" s="1"/>
  <c r="T90" s="1"/>
  <c r="T88" s="1"/>
  <c r="T87" s="1"/>
  <c r="T85" s="1"/>
  <c r="T84" s="1"/>
  <c r="T83" s="1"/>
  <c r="T81" s="1"/>
  <c r="T80" s="1"/>
  <c r="T79" s="1"/>
  <c r="T77" s="1"/>
  <c r="T76" s="1"/>
  <c r="T74" s="1"/>
  <c r="T73" s="1"/>
  <c r="T71" s="1"/>
  <c r="T70" s="1"/>
  <c r="T68" s="1"/>
  <c r="T67" s="1"/>
  <c r="T66" s="1"/>
  <c r="T63" s="1"/>
  <c r="T62" s="1"/>
  <c r="T61" s="1"/>
  <c r="T60" s="1"/>
  <c r="T59" s="1"/>
  <c r="T58" s="1"/>
  <c r="T57" s="1"/>
  <c r="T56" s="1"/>
  <c r="T55" s="1"/>
  <c r="T54" s="1"/>
  <c r="T53" s="1"/>
  <c r="T52" s="1"/>
  <c r="T51" s="1"/>
  <c r="T50" s="1"/>
  <c r="T49" s="1"/>
  <c r="T48" s="1"/>
  <c r="T47" s="1"/>
  <c r="T46" s="1"/>
  <c r="T45" s="1"/>
  <c r="T44" s="1"/>
  <c r="T43" s="1"/>
  <c r="T42" s="1"/>
  <c r="T41" s="1"/>
  <c r="T40" s="1"/>
  <c r="T39" s="1"/>
  <c r="T38" s="1"/>
  <c r="T37" s="1"/>
  <c r="T36" s="1"/>
  <c r="T35" s="1"/>
  <c r="T34" s="1"/>
  <c r="T33" s="1"/>
  <c r="T32" s="1"/>
  <c r="T31" s="1"/>
  <c r="T30" s="1"/>
  <c r="T29" s="1"/>
  <c r="T28" s="1"/>
  <c r="T27" s="1"/>
  <c r="T26" s="1"/>
  <c r="T25" s="1"/>
  <c r="T24" s="1"/>
  <c r="T23" s="1"/>
  <c r="T22" s="1"/>
  <c r="T21" s="1"/>
  <c r="T20" s="1"/>
  <c r="T19" s="1"/>
  <c r="T16" s="1"/>
  <c r="T15" s="1"/>
  <c r="T14" s="1"/>
  <c r="T13" s="1"/>
  <c r="Q168"/>
  <c r="Q167"/>
  <c r="E167"/>
  <c r="Q166"/>
  <c r="E166"/>
  <c r="E165" s="1"/>
  <c r="Q165"/>
  <c r="L165"/>
  <c r="K165"/>
  <c r="J165"/>
  <c r="I165"/>
  <c r="H165"/>
  <c r="G165"/>
  <c r="Q163"/>
  <c r="Q162"/>
  <c r="F161"/>
  <c r="E161"/>
  <c r="Q159"/>
  <c r="Q158"/>
  <c r="Q157"/>
  <c r="Q156"/>
  <c r="Q155"/>
  <c r="F155"/>
  <c r="E155"/>
  <c r="Q154"/>
  <c r="F154"/>
  <c r="E154"/>
  <c r="Q153"/>
  <c r="L153"/>
  <c r="I153"/>
  <c r="F153"/>
  <c r="E153"/>
  <c r="Q151"/>
  <c r="Q150"/>
  <c r="Q149"/>
  <c r="Q148"/>
  <c r="Q147"/>
  <c r="Q146"/>
  <c r="Q145"/>
  <c r="Q144"/>
  <c r="F144"/>
  <c r="E144"/>
  <c r="Q143"/>
  <c r="F143"/>
  <c r="E143"/>
  <c r="Q142"/>
  <c r="L142"/>
  <c r="I142"/>
  <c r="F142"/>
  <c r="E142"/>
  <c r="Q140"/>
  <c r="L139"/>
  <c r="Q139" s="1"/>
  <c r="K139"/>
  <c r="J139"/>
  <c r="I139"/>
  <c r="H139"/>
  <c r="G139"/>
  <c r="F139"/>
  <c r="E139"/>
  <c r="Q137"/>
  <c r="M137"/>
  <c r="L136"/>
  <c r="Q136" s="1"/>
  <c r="K136"/>
  <c r="J136"/>
  <c r="I136"/>
  <c r="H136"/>
  <c r="G136"/>
  <c r="F136"/>
  <c r="E136"/>
  <c r="M136" s="1"/>
  <c r="Q133"/>
  <c r="L132"/>
  <c r="Q132" s="1"/>
  <c r="K132"/>
  <c r="J132"/>
  <c r="I132"/>
  <c r="H132"/>
  <c r="G132"/>
  <c r="F132"/>
  <c r="E132"/>
  <c r="Q130"/>
  <c r="Q129"/>
  <c r="L129"/>
  <c r="K129"/>
  <c r="J129"/>
  <c r="I129"/>
  <c r="H129"/>
  <c r="G129"/>
  <c r="F129"/>
  <c r="E129"/>
  <c r="Q127"/>
  <c r="Q126"/>
  <c r="L126"/>
  <c r="K126"/>
  <c r="J126"/>
  <c r="I126"/>
  <c r="H126"/>
  <c r="G126"/>
  <c r="F126"/>
  <c r="E126"/>
  <c r="Q124"/>
  <c r="Q123"/>
  <c r="L122"/>
  <c r="Q122" s="1"/>
  <c r="K122"/>
  <c r="J122"/>
  <c r="I122"/>
  <c r="H122"/>
  <c r="G122"/>
  <c r="F122"/>
  <c r="E122"/>
  <c r="Q120"/>
  <c r="M120"/>
  <c r="Q119"/>
  <c r="M119"/>
  <c r="Q118"/>
  <c r="L118"/>
  <c r="M118" s="1"/>
  <c r="K118"/>
  <c r="J118"/>
  <c r="I118"/>
  <c r="H118"/>
  <c r="G118"/>
  <c r="F118"/>
  <c r="E118"/>
  <c r="Q116"/>
  <c r="M116"/>
  <c r="L116"/>
  <c r="L115"/>
  <c r="Q115" s="1"/>
  <c r="K115"/>
  <c r="J115"/>
  <c r="I115"/>
  <c r="H115"/>
  <c r="G115"/>
  <c r="F115"/>
  <c r="E115"/>
  <c r="M115" s="1"/>
  <c r="Q113"/>
  <c r="L112"/>
  <c r="Q112" s="1"/>
  <c r="K112"/>
  <c r="J112"/>
  <c r="I112"/>
  <c r="H112"/>
  <c r="G112"/>
  <c r="F112"/>
  <c r="E112"/>
  <c r="Q110"/>
  <c r="L109"/>
  <c r="Q109" s="1"/>
  <c r="K109"/>
  <c r="J109"/>
  <c r="I109"/>
  <c r="H109"/>
  <c r="G109"/>
  <c r="F109"/>
  <c r="E109"/>
  <c r="Q107"/>
  <c r="L106"/>
  <c r="K106"/>
  <c r="J106"/>
  <c r="I106"/>
  <c r="H106"/>
  <c r="G106"/>
  <c r="F106"/>
  <c r="E106"/>
  <c r="Q104"/>
  <c r="Q103"/>
  <c r="L103"/>
  <c r="K103"/>
  <c r="J103"/>
  <c r="I103"/>
  <c r="H103"/>
  <c r="G103"/>
  <c r="F103"/>
  <c r="E103"/>
  <c r="Q101"/>
  <c r="Q100"/>
  <c r="Q99"/>
  <c r="Q98"/>
  <c r="Q97"/>
  <c r="Q96"/>
  <c r="Q95"/>
  <c r="Q94"/>
  <c r="Q93"/>
  <c r="Q92"/>
  <c r="F92"/>
  <c r="E92"/>
  <c r="Q91"/>
  <c r="F91"/>
  <c r="E91"/>
  <c r="Q90"/>
  <c r="L90"/>
  <c r="K90"/>
  <c r="J90"/>
  <c r="I90"/>
  <c r="H90"/>
  <c r="G90"/>
  <c r="F90"/>
  <c r="E90"/>
  <c r="Q88"/>
  <c r="Q87"/>
  <c r="L87"/>
  <c r="K87"/>
  <c r="J87"/>
  <c r="I87"/>
  <c r="H87"/>
  <c r="G87"/>
  <c r="F87"/>
  <c r="E87"/>
  <c r="Q85"/>
  <c r="Q84"/>
  <c r="L83"/>
  <c r="Q83" s="1"/>
  <c r="K83"/>
  <c r="J83"/>
  <c r="I83"/>
  <c r="H83"/>
  <c r="G83"/>
  <c r="F83"/>
  <c r="E83"/>
  <c r="Q81"/>
  <c r="Q80"/>
  <c r="M80"/>
  <c r="L79"/>
  <c r="M79" s="1"/>
  <c r="K79"/>
  <c r="J79"/>
  <c r="I79"/>
  <c r="H79"/>
  <c r="G79"/>
  <c r="F79"/>
  <c r="E79"/>
  <c r="Q77"/>
  <c r="L76"/>
  <c r="Q76" s="1"/>
  <c r="K76"/>
  <c r="J76"/>
  <c r="I76"/>
  <c r="H76"/>
  <c r="G76"/>
  <c r="F76"/>
  <c r="E76"/>
  <c r="Q74"/>
  <c r="L73"/>
  <c r="Q73" s="1"/>
  <c r="K73"/>
  <c r="J73"/>
  <c r="I73"/>
  <c r="H73"/>
  <c r="G73"/>
  <c r="F73"/>
  <c r="E73"/>
  <c r="Q71"/>
  <c r="M71"/>
  <c r="Q70"/>
  <c r="L70"/>
  <c r="K70"/>
  <c r="J70"/>
  <c r="I70"/>
  <c r="H70"/>
  <c r="G70"/>
  <c r="F70"/>
  <c r="E70"/>
  <c r="M70" s="1"/>
  <c r="Q68"/>
  <c r="Q67"/>
  <c r="Q66"/>
  <c r="E66"/>
  <c r="E65" s="1"/>
  <c r="F65"/>
  <c r="Q63"/>
  <c r="Q62"/>
  <c r="Q61"/>
  <c r="Q60"/>
  <c r="Q59"/>
  <c r="Q58"/>
  <c r="Q57"/>
  <c r="Q56"/>
  <c r="Q55"/>
  <c r="Q54"/>
  <c r="Q52"/>
  <c r="Q51"/>
  <c r="Q50"/>
  <c r="Q49"/>
  <c r="Q48"/>
  <c r="Q47"/>
  <c r="Q46"/>
  <c r="Q45"/>
  <c r="Q44"/>
  <c r="Q43"/>
  <c r="Q42"/>
  <c r="Q41"/>
  <c r="Q40"/>
  <c r="Q39"/>
  <c r="L38"/>
  <c r="M38" s="1"/>
  <c r="Q37"/>
  <c r="Q36"/>
  <c r="Q35"/>
  <c r="Q34"/>
  <c r="Q33"/>
  <c r="Q32"/>
  <c r="Q31"/>
  <c r="Q30"/>
  <c r="Q29"/>
  <c r="Q27"/>
  <c r="Q26"/>
  <c r="Q25"/>
  <c r="Q24"/>
  <c r="M24"/>
  <c r="L24"/>
  <c r="Q23"/>
  <c r="M23"/>
  <c r="L23"/>
  <c r="Q22"/>
  <c r="Q21"/>
  <c r="Q20"/>
  <c r="M20"/>
  <c r="L20"/>
  <c r="Q19"/>
  <c r="J18"/>
  <c r="H18"/>
  <c r="G18"/>
  <c r="F18"/>
  <c r="Q16"/>
  <c r="Q15"/>
  <c r="L14"/>
  <c r="M14" s="1"/>
  <c r="F13"/>
  <c r="F12"/>
  <c r="F11" s="1"/>
  <c r="Q18" i="8" l="1"/>
  <c r="E11"/>
  <c r="T178"/>
  <c r="T172"/>
  <c r="Q14"/>
  <c r="Q13" s="1"/>
  <c r="L18"/>
  <c r="Q38"/>
  <c r="Q79"/>
  <c r="Q14" i="7"/>
  <c r="Q13" s="1"/>
  <c r="L18"/>
  <c r="Q38"/>
  <c r="Q79"/>
  <c r="T144" i="6" l="1"/>
  <c r="Q144"/>
  <c r="L144"/>
  <c r="T176"/>
  <c r="T175"/>
  <c r="T174"/>
  <c r="T178"/>
  <c r="Q178"/>
  <c r="L178"/>
  <c r="T170"/>
  <c r="T169"/>
  <c r="T168"/>
  <c r="T173"/>
  <c r="M183"/>
  <c r="Q18"/>
  <c r="M38"/>
  <c r="L38"/>
  <c r="Q38" s="1"/>
  <c r="M173"/>
  <c r="L173"/>
  <c r="Q13"/>
  <c r="L24"/>
  <c r="Q24" s="1"/>
  <c r="M23"/>
  <c r="L23"/>
  <c r="Q23" s="1"/>
  <c r="M20"/>
  <c r="L20"/>
  <c r="M14"/>
  <c r="L14"/>
  <c r="Q14" s="1"/>
  <c r="L116"/>
  <c r="T180"/>
  <c r="T181"/>
  <c r="T182"/>
  <c r="T183"/>
  <c r="T191"/>
  <c r="T190" s="1"/>
  <c r="T189" s="1"/>
  <c r="T188" s="1"/>
  <c r="T187" s="1"/>
  <c r="T186" s="1"/>
  <c r="T185" s="1"/>
  <c r="T184" s="1"/>
  <c r="Q191"/>
  <c r="Q190"/>
  <c r="Q189"/>
  <c r="Q188"/>
  <c r="Q187"/>
  <c r="Q186"/>
  <c r="Q185"/>
  <c r="Q184"/>
  <c r="Q183"/>
  <c r="Q182"/>
  <c r="Q181"/>
  <c r="Q180"/>
  <c r="Q179"/>
  <c r="F178"/>
  <c r="E178"/>
  <c r="Q176"/>
  <c r="Q175"/>
  <c r="Q174"/>
  <c r="Q173"/>
  <c r="Q172"/>
  <c r="F172"/>
  <c r="E172"/>
  <c r="Q170"/>
  <c r="Q169"/>
  <c r="Q168"/>
  <c r="Q167"/>
  <c r="E167"/>
  <c r="E166" s="1"/>
  <c r="E165" s="1"/>
  <c r="Q166"/>
  <c r="F166"/>
  <c r="Q165"/>
  <c r="L165"/>
  <c r="K165"/>
  <c r="J165"/>
  <c r="I165"/>
  <c r="H165"/>
  <c r="G165"/>
  <c r="F165"/>
  <c r="Q163"/>
  <c r="Q162"/>
  <c r="F161"/>
  <c r="E161"/>
  <c r="Q159"/>
  <c r="Q158"/>
  <c r="Q157"/>
  <c r="Q156"/>
  <c r="Q155"/>
  <c r="F155"/>
  <c r="E155"/>
  <c r="Q154"/>
  <c r="F154"/>
  <c r="E154"/>
  <c r="Q153"/>
  <c r="L153"/>
  <c r="I153"/>
  <c r="F153"/>
  <c r="E153"/>
  <c r="Q151"/>
  <c r="Q150"/>
  <c r="Q149"/>
  <c r="Q148"/>
  <c r="Q147"/>
  <c r="Q146"/>
  <c r="Q145"/>
  <c r="F144"/>
  <c r="E144"/>
  <c r="Q143"/>
  <c r="F143"/>
  <c r="F142" s="1"/>
  <c r="E143"/>
  <c r="L142"/>
  <c r="Q142" s="1"/>
  <c r="I142"/>
  <c r="E142"/>
  <c r="Q140"/>
  <c r="L139"/>
  <c r="Q139" s="1"/>
  <c r="K139"/>
  <c r="J139"/>
  <c r="I139"/>
  <c r="H139"/>
  <c r="G139"/>
  <c r="F139"/>
  <c r="E139"/>
  <c r="Q137"/>
  <c r="M137"/>
  <c r="L136"/>
  <c r="M136" s="1"/>
  <c r="K136"/>
  <c r="J136"/>
  <c r="I136"/>
  <c r="H136"/>
  <c r="G136"/>
  <c r="F136"/>
  <c r="E136"/>
  <c r="Q133"/>
  <c r="L132"/>
  <c r="Q132" s="1"/>
  <c r="K132"/>
  <c r="J132"/>
  <c r="I132"/>
  <c r="H132"/>
  <c r="G132"/>
  <c r="F132"/>
  <c r="E132"/>
  <c r="Q130"/>
  <c r="Q129"/>
  <c r="L129"/>
  <c r="K129"/>
  <c r="J129"/>
  <c r="I129"/>
  <c r="H129"/>
  <c r="G129"/>
  <c r="F129"/>
  <c r="E129"/>
  <c r="Q127"/>
  <c r="Q126"/>
  <c r="L126"/>
  <c r="K126"/>
  <c r="J126"/>
  <c r="I126"/>
  <c r="H126"/>
  <c r="G126"/>
  <c r="F126"/>
  <c r="E126"/>
  <c r="Q124"/>
  <c r="Q123"/>
  <c r="Q122"/>
  <c r="L122"/>
  <c r="K122"/>
  <c r="J122"/>
  <c r="I122"/>
  <c r="H122"/>
  <c r="G122"/>
  <c r="F122"/>
  <c r="E122"/>
  <c r="Q120"/>
  <c r="M120"/>
  <c r="Q119"/>
  <c r="M119"/>
  <c r="Q118"/>
  <c r="L118"/>
  <c r="K118"/>
  <c r="J118"/>
  <c r="I118"/>
  <c r="H118"/>
  <c r="G118"/>
  <c r="F118"/>
  <c r="E118"/>
  <c r="M118" s="1"/>
  <c r="Q116"/>
  <c r="M116"/>
  <c r="L115"/>
  <c r="M115" s="1"/>
  <c r="K115"/>
  <c r="J115"/>
  <c r="I115"/>
  <c r="H115"/>
  <c r="G115"/>
  <c r="F115"/>
  <c r="E115"/>
  <c r="Q113"/>
  <c r="Q112"/>
  <c r="L112"/>
  <c r="K112"/>
  <c r="J112"/>
  <c r="I112"/>
  <c r="H112"/>
  <c r="G112"/>
  <c r="F112"/>
  <c r="E112"/>
  <c r="Q110"/>
  <c r="Q109"/>
  <c r="L109"/>
  <c r="K109"/>
  <c r="J109"/>
  <c r="I109"/>
  <c r="H109"/>
  <c r="G109"/>
  <c r="F109"/>
  <c r="E109"/>
  <c r="Q107"/>
  <c r="L106"/>
  <c r="K106"/>
  <c r="J106"/>
  <c r="I106"/>
  <c r="H106"/>
  <c r="G106"/>
  <c r="F106"/>
  <c r="E106"/>
  <c r="Q104"/>
  <c r="L103"/>
  <c r="Q103" s="1"/>
  <c r="K103"/>
  <c r="J103"/>
  <c r="I103"/>
  <c r="H103"/>
  <c r="G103"/>
  <c r="F103"/>
  <c r="E103"/>
  <c r="Q101"/>
  <c r="Q100"/>
  <c r="Q99"/>
  <c r="Q98"/>
  <c r="Q97"/>
  <c r="Q96"/>
  <c r="Q95"/>
  <c r="Q94"/>
  <c r="Q93"/>
  <c r="Q92"/>
  <c r="F92"/>
  <c r="F91" s="1"/>
  <c r="F90" s="1"/>
  <c r="E92"/>
  <c r="Q91"/>
  <c r="E91"/>
  <c r="E90" s="1"/>
  <c r="L90"/>
  <c r="Q90" s="1"/>
  <c r="K90"/>
  <c r="J90"/>
  <c r="I90"/>
  <c r="H90"/>
  <c r="G90"/>
  <c r="Q88"/>
  <c r="L87"/>
  <c r="Q87" s="1"/>
  <c r="K87"/>
  <c r="J87"/>
  <c r="I87"/>
  <c r="H87"/>
  <c r="G87"/>
  <c r="F87"/>
  <c r="E87"/>
  <c r="Q85"/>
  <c r="Q84"/>
  <c r="Q83"/>
  <c r="L83"/>
  <c r="K83"/>
  <c r="J83"/>
  <c r="I83"/>
  <c r="H83"/>
  <c r="G83"/>
  <c r="F83"/>
  <c r="E83"/>
  <c r="Q81"/>
  <c r="Q80"/>
  <c r="M80"/>
  <c r="Q79"/>
  <c r="L79"/>
  <c r="K79"/>
  <c r="J79"/>
  <c r="I79"/>
  <c r="H79"/>
  <c r="G79"/>
  <c r="F79"/>
  <c r="E79"/>
  <c r="M79" s="1"/>
  <c r="Q77"/>
  <c r="Q76"/>
  <c r="L76"/>
  <c r="K76"/>
  <c r="J76"/>
  <c r="I76"/>
  <c r="H76"/>
  <c r="G76"/>
  <c r="F76"/>
  <c r="E76"/>
  <c r="Q74"/>
  <c r="Q73"/>
  <c r="L73"/>
  <c r="K73"/>
  <c r="J73"/>
  <c r="I73"/>
  <c r="H73"/>
  <c r="G73"/>
  <c r="F73"/>
  <c r="E73"/>
  <c r="Q71"/>
  <c r="M71"/>
  <c r="L70"/>
  <c r="M70" s="1"/>
  <c r="K70"/>
  <c r="J70"/>
  <c r="I70"/>
  <c r="H70"/>
  <c r="G70"/>
  <c r="F70"/>
  <c r="E70"/>
  <c r="Q68"/>
  <c r="Q67"/>
  <c r="Q66"/>
  <c r="E66"/>
  <c r="F65"/>
  <c r="E65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7"/>
  <c r="Q36"/>
  <c r="Q35"/>
  <c r="Q34"/>
  <c r="Q33"/>
  <c r="Q32"/>
  <c r="Q31"/>
  <c r="Q30"/>
  <c r="Q29"/>
  <c r="Q28"/>
  <c r="Q27"/>
  <c r="Q26"/>
  <c r="Q25"/>
  <c r="Q22"/>
  <c r="Q21"/>
  <c r="Q20"/>
  <c r="Q19"/>
  <c r="J18"/>
  <c r="I18"/>
  <c r="H18"/>
  <c r="G18"/>
  <c r="F18"/>
  <c r="E18"/>
  <c r="Q16"/>
  <c r="Q15"/>
  <c r="F13"/>
  <c r="E13"/>
  <c r="E12" s="1"/>
  <c r="E11" s="1"/>
  <c r="F12"/>
  <c r="F11" s="1"/>
  <c r="T191" i="5"/>
  <c r="T190" s="1"/>
  <c r="T189" s="1"/>
  <c r="T188" s="1"/>
  <c r="T187" s="1"/>
  <c r="T186" s="1"/>
  <c r="T185" s="1"/>
  <c r="T184" s="1"/>
  <c r="T183" s="1"/>
  <c r="T182" s="1"/>
  <c r="T181" s="1"/>
  <c r="T180" s="1"/>
  <c r="T179" s="1"/>
  <c r="T176" s="1"/>
  <c r="T175" s="1"/>
  <c r="T174" s="1"/>
  <c r="T173" s="1"/>
  <c r="T172" s="1"/>
  <c r="T170" s="1"/>
  <c r="T169" s="1"/>
  <c r="T168" s="1"/>
  <c r="T167" s="1"/>
  <c r="T166" s="1"/>
  <c r="T163" s="1"/>
  <c r="T162" s="1"/>
  <c r="T159" s="1"/>
  <c r="T158" s="1"/>
  <c r="T157" s="1"/>
  <c r="T156" s="1"/>
  <c r="T155" s="1"/>
  <c r="T154" s="1"/>
  <c r="T151" s="1"/>
  <c r="T150" s="1"/>
  <c r="T149" s="1"/>
  <c r="T148" s="1"/>
  <c r="T147" s="1"/>
  <c r="T146" s="1"/>
  <c r="T145" s="1"/>
  <c r="T144" s="1"/>
  <c r="T143" s="1"/>
  <c r="T140" s="1"/>
  <c r="T137" s="1"/>
  <c r="T133" s="1"/>
  <c r="T130" s="1"/>
  <c r="T127" s="1"/>
  <c r="T124" s="1"/>
  <c r="T123" s="1"/>
  <c r="T120" s="1"/>
  <c r="T119" s="1"/>
  <c r="T116" s="1"/>
  <c r="T113" s="1"/>
  <c r="T110" s="1"/>
  <c r="T107" s="1"/>
  <c r="T104" s="1"/>
  <c r="T103" s="1"/>
  <c r="T102" s="1"/>
  <c r="T101" s="1"/>
  <c r="T100" s="1"/>
  <c r="T99" s="1"/>
  <c r="T98" s="1"/>
  <c r="T97" s="1"/>
  <c r="T96" s="1"/>
  <c r="T95" s="1"/>
  <c r="T94" s="1"/>
  <c r="T93" s="1"/>
  <c r="T92" s="1"/>
  <c r="T91" s="1"/>
  <c r="T90" s="1"/>
  <c r="T88" s="1"/>
  <c r="T87" s="1"/>
  <c r="T85" s="1"/>
  <c r="T84" s="1"/>
  <c r="T83" s="1"/>
  <c r="T81" s="1"/>
  <c r="T80" s="1"/>
  <c r="T79" s="1"/>
  <c r="T77" s="1"/>
  <c r="T76" s="1"/>
  <c r="T74" s="1"/>
  <c r="T73" s="1"/>
  <c r="T71" s="1"/>
  <c r="T70" s="1"/>
  <c r="T68" s="1"/>
  <c r="T67" s="1"/>
  <c r="T66" s="1"/>
  <c r="T63" s="1"/>
  <c r="T62" s="1"/>
  <c r="T61" s="1"/>
  <c r="T60" s="1"/>
  <c r="T59" s="1"/>
  <c r="T58" s="1"/>
  <c r="T57" s="1"/>
  <c r="T56" s="1"/>
  <c r="T55" s="1"/>
  <c r="T54" s="1"/>
  <c r="T53" s="1"/>
  <c r="T52" s="1"/>
  <c r="T51" s="1"/>
  <c r="T50" s="1"/>
  <c r="T49" s="1"/>
  <c r="T48" s="1"/>
  <c r="T47" s="1"/>
  <c r="T46" s="1"/>
  <c r="T45" s="1"/>
  <c r="T44" s="1"/>
  <c r="T43" s="1"/>
  <c r="T42" s="1"/>
  <c r="T41" s="1"/>
  <c r="T40" s="1"/>
  <c r="T39" s="1"/>
  <c r="T38" s="1"/>
  <c r="T37" s="1"/>
  <c r="T36" s="1"/>
  <c r="T35" s="1"/>
  <c r="T34" s="1"/>
  <c r="T33" s="1"/>
  <c r="T32" s="1"/>
  <c r="T31" s="1"/>
  <c r="T30" s="1"/>
  <c r="T29" s="1"/>
  <c r="T28" s="1"/>
  <c r="T27" s="1"/>
  <c r="T26" s="1"/>
  <c r="T25" s="1"/>
  <c r="T24" s="1"/>
  <c r="T23" s="1"/>
  <c r="T22" s="1"/>
  <c r="T21" s="1"/>
  <c r="T20" s="1"/>
  <c r="T19" s="1"/>
  <c r="T16" s="1"/>
  <c r="T15" s="1"/>
  <c r="T14" s="1"/>
  <c r="T13" s="1"/>
  <c r="Q191"/>
  <c r="Q190"/>
  <c r="Q189"/>
  <c r="Q188"/>
  <c r="Q187"/>
  <c r="Q186"/>
  <c r="Q185"/>
  <c r="Q184"/>
  <c r="Q183"/>
  <c r="Q182"/>
  <c r="Q181"/>
  <c r="Q180"/>
  <c r="Q179"/>
  <c r="F178"/>
  <c r="E178"/>
  <c r="Q176"/>
  <c r="Q175"/>
  <c r="Q174"/>
  <c r="Q173"/>
  <c r="Q172"/>
  <c r="F172"/>
  <c r="F166" s="1"/>
  <c r="F165" s="1"/>
  <c r="E172"/>
  <c r="Q170"/>
  <c r="Q169"/>
  <c r="Q168"/>
  <c r="Q167"/>
  <c r="E167"/>
  <c r="Q166"/>
  <c r="E166"/>
  <c r="E165" s="1"/>
  <c r="L165"/>
  <c r="Q165" s="1"/>
  <c r="K165"/>
  <c r="J165"/>
  <c r="I165"/>
  <c r="H165"/>
  <c r="G165"/>
  <c r="Q163"/>
  <c r="Q162"/>
  <c r="F161"/>
  <c r="E161"/>
  <c r="Q159"/>
  <c r="Q158"/>
  <c r="Q157"/>
  <c r="Q156"/>
  <c r="Q155"/>
  <c r="F155"/>
  <c r="E155"/>
  <c r="Q154"/>
  <c r="F154"/>
  <c r="F153" s="1"/>
  <c r="E154"/>
  <c r="Q153"/>
  <c r="L153"/>
  <c r="I153"/>
  <c r="E153"/>
  <c r="Q151"/>
  <c r="Q150"/>
  <c r="Q149"/>
  <c r="Q148"/>
  <c r="Q147"/>
  <c r="Q146"/>
  <c r="Q145"/>
  <c r="Q144"/>
  <c r="F144"/>
  <c r="E144"/>
  <c r="Q143"/>
  <c r="F143"/>
  <c r="E143"/>
  <c r="E142" s="1"/>
  <c r="L142"/>
  <c r="Q142" s="1"/>
  <c r="I142"/>
  <c r="F142"/>
  <c r="Q140"/>
  <c r="Q139"/>
  <c r="L139"/>
  <c r="K139"/>
  <c r="J139"/>
  <c r="I139"/>
  <c r="H139"/>
  <c r="G139"/>
  <c r="F139"/>
  <c r="E139"/>
  <c r="Q137"/>
  <c r="M137"/>
  <c r="L136"/>
  <c r="M136" s="1"/>
  <c r="K136"/>
  <c r="J136"/>
  <c r="I136"/>
  <c r="H136"/>
  <c r="G136"/>
  <c r="F136"/>
  <c r="E136"/>
  <c r="Q133"/>
  <c r="Q132"/>
  <c r="L132"/>
  <c r="K132"/>
  <c r="J132"/>
  <c r="I132"/>
  <c r="H132"/>
  <c r="G132"/>
  <c r="F132"/>
  <c r="E132"/>
  <c r="Q130"/>
  <c r="L129"/>
  <c r="Q129" s="1"/>
  <c r="K129"/>
  <c r="J129"/>
  <c r="I129"/>
  <c r="H129"/>
  <c r="G129"/>
  <c r="F129"/>
  <c r="E129"/>
  <c r="Q127"/>
  <c r="Q126"/>
  <c r="L126"/>
  <c r="K126"/>
  <c r="J126"/>
  <c r="I126"/>
  <c r="H126"/>
  <c r="G126"/>
  <c r="F126"/>
  <c r="E126"/>
  <c r="Q124"/>
  <c r="Q123"/>
  <c r="L122"/>
  <c r="Q122" s="1"/>
  <c r="K122"/>
  <c r="J122"/>
  <c r="I122"/>
  <c r="H122"/>
  <c r="G122"/>
  <c r="F122"/>
  <c r="E122"/>
  <c r="Q120"/>
  <c r="M120"/>
  <c r="Q119"/>
  <c r="M119"/>
  <c r="Q118"/>
  <c r="L118"/>
  <c r="M118" s="1"/>
  <c r="K118"/>
  <c r="J118"/>
  <c r="I118"/>
  <c r="H118"/>
  <c r="G118"/>
  <c r="F118"/>
  <c r="E118"/>
  <c r="Q116"/>
  <c r="M116"/>
  <c r="L115"/>
  <c r="Q115" s="1"/>
  <c r="K115"/>
  <c r="J115"/>
  <c r="I115"/>
  <c r="H115"/>
  <c r="G115"/>
  <c r="F115"/>
  <c r="E115"/>
  <c r="M115" s="1"/>
  <c r="Q113"/>
  <c r="L112"/>
  <c r="Q112" s="1"/>
  <c r="K112"/>
  <c r="J112"/>
  <c r="I112"/>
  <c r="H112"/>
  <c r="G112"/>
  <c r="F112"/>
  <c r="E112"/>
  <c r="Q110"/>
  <c r="Q109"/>
  <c r="L109"/>
  <c r="K109"/>
  <c r="J109"/>
  <c r="I109"/>
  <c r="H109"/>
  <c r="G109"/>
  <c r="F109"/>
  <c r="E109"/>
  <c r="Q107"/>
  <c r="L106"/>
  <c r="K106"/>
  <c r="J106"/>
  <c r="I106"/>
  <c r="H106"/>
  <c r="G106"/>
  <c r="F106"/>
  <c r="E106"/>
  <c r="Q104"/>
  <c r="Q103"/>
  <c r="L103"/>
  <c r="K103"/>
  <c r="J103"/>
  <c r="I103"/>
  <c r="H103"/>
  <c r="G103"/>
  <c r="F103"/>
  <c r="E103"/>
  <c r="Q101"/>
  <c r="Q100"/>
  <c r="Q99"/>
  <c r="Q98"/>
  <c r="Q97"/>
  <c r="Q96"/>
  <c r="Q95"/>
  <c r="Q94"/>
  <c r="Q93"/>
  <c r="Q92"/>
  <c r="F92"/>
  <c r="E92"/>
  <c r="Q91"/>
  <c r="F91"/>
  <c r="F90" s="1"/>
  <c r="E91"/>
  <c r="E90" s="1"/>
  <c r="L90"/>
  <c r="Q90" s="1"/>
  <c r="K90"/>
  <c r="J90"/>
  <c r="I90"/>
  <c r="H90"/>
  <c r="G90"/>
  <c r="Q88"/>
  <c r="L87"/>
  <c r="Q87" s="1"/>
  <c r="K87"/>
  <c r="J87"/>
  <c r="I87"/>
  <c r="H87"/>
  <c r="G87"/>
  <c r="F87"/>
  <c r="E87"/>
  <c r="Q85"/>
  <c r="Q84"/>
  <c r="Q83"/>
  <c r="L83"/>
  <c r="K83"/>
  <c r="J83"/>
  <c r="I83"/>
  <c r="H83"/>
  <c r="G83"/>
  <c r="F83"/>
  <c r="E83"/>
  <c r="Q81"/>
  <c r="Q80"/>
  <c r="M80"/>
  <c r="Q79"/>
  <c r="L79"/>
  <c r="K79"/>
  <c r="J79"/>
  <c r="I79"/>
  <c r="H79"/>
  <c r="G79"/>
  <c r="F79"/>
  <c r="E79"/>
  <c r="M79" s="1"/>
  <c r="Q77"/>
  <c r="Q76"/>
  <c r="L76"/>
  <c r="K76"/>
  <c r="J76"/>
  <c r="I76"/>
  <c r="H76"/>
  <c r="G76"/>
  <c r="F76"/>
  <c r="E76"/>
  <c r="Q74"/>
  <c r="Q73"/>
  <c r="L73"/>
  <c r="K73"/>
  <c r="J73"/>
  <c r="I73"/>
  <c r="H73"/>
  <c r="G73"/>
  <c r="F73"/>
  <c r="E73"/>
  <c r="Q71"/>
  <c r="M71"/>
  <c r="L70"/>
  <c r="M70" s="1"/>
  <c r="K70"/>
  <c r="J70"/>
  <c r="I70"/>
  <c r="H70"/>
  <c r="G70"/>
  <c r="F70"/>
  <c r="E70"/>
  <c r="Q68"/>
  <c r="Q67"/>
  <c r="Q66"/>
  <c r="E66"/>
  <c r="F65"/>
  <c r="E65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L18"/>
  <c r="K18"/>
  <c r="J18"/>
  <c r="I18"/>
  <c r="H18"/>
  <c r="G18"/>
  <c r="F18"/>
  <c r="E18"/>
  <c r="Q16"/>
  <c r="Q15"/>
  <c r="Q14"/>
  <c r="Q13" s="1"/>
  <c r="F13"/>
  <c r="E13"/>
  <c r="E12" s="1"/>
  <c r="E11" s="1"/>
  <c r="F12"/>
  <c r="F11" s="1"/>
  <c r="M70" i="4"/>
  <c r="M71"/>
  <c r="M79"/>
  <c r="M80"/>
  <c r="M137"/>
  <c r="M136"/>
  <c r="M120"/>
  <c r="M119"/>
  <c r="M115"/>
  <c r="M116"/>
  <c r="T191"/>
  <c r="Q191"/>
  <c r="T190"/>
  <c r="Q190"/>
  <c r="T189"/>
  <c r="Q189"/>
  <c r="T188"/>
  <c r="Q188"/>
  <c r="T187"/>
  <c r="Q187"/>
  <c r="T186"/>
  <c r="Q186"/>
  <c r="T185"/>
  <c r="Q185"/>
  <c r="T184"/>
  <c r="Q184"/>
  <c r="T183"/>
  <c r="Q183"/>
  <c r="T182"/>
  <c r="Q182"/>
  <c r="T181"/>
  <c r="Q181"/>
  <c r="T180"/>
  <c r="Q180"/>
  <c r="T179"/>
  <c r="Q179"/>
  <c r="F178"/>
  <c r="E178"/>
  <c r="T176"/>
  <c r="Q176"/>
  <c r="T175"/>
  <c r="Q175"/>
  <c r="T174"/>
  <c r="Q174"/>
  <c r="T173"/>
  <c r="Q173"/>
  <c r="T172"/>
  <c r="Q172"/>
  <c r="F172"/>
  <c r="F166" s="1"/>
  <c r="F165" s="1"/>
  <c r="E172"/>
  <c r="T170"/>
  <c r="Q170"/>
  <c r="T169"/>
  <c r="Q169"/>
  <c r="T168"/>
  <c r="Q168"/>
  <c r="T167"/>
  <c r="T166" s="1"/>
  <c r="T163" s="1"/>
  <c r="T162" s="1"/>
  <c r="T159" s="1"/>
  <c r="T158" s="1"/>
  <c r="T157" s="1"/>
  <c r="T156" s="1"/>
  <c r="T155" s="1"/>
  <c r="T154" s="1"/>
  <c r="T151" s="1"/>
  <c r="T150" s="1"/>
  <c r="T149" s="1"/>
  <c r="T148" s="1"/>
  <c r="T147" s="1"/>
  <c r="T146" s="1"/>
  <c r="T145" s="1"/>
  <c r="T144" s="1"/>
  <c r="T143" s="1"/>
  <c r="T140" s="1"/>
  <c r="T137" s="1"/>
  <c r="T133" s="1"/>
  <c r="T130" s="1"/>
  <c r="T127" s="1"/>
  <c r="T124" s="1"/>
  <c r="T123" s="1"/>
  <c r="T120" s="1"/>
  <c r="T119" s="1"/>
  <c r="T116" s="1"/>
  <c r="T113" s="1"/>
  <c r="T110" s="1"/>
  <c r="T107" s="1"/>
  <c r="T104" s="1"/>
  <c r="T103" s="1"/>
  <c r="T102" s="1"/>
  <c r="T101" s="1"/>
  <c r="T100" s="1"/>
  <c r="T99" s="1"/>
  <c r="T98" s="1"/>
  <c r="T97" s="1"/>
  <c r="T96" s="1"/>
  <c r="T95" s="1"/>
  <c r="T94" s="1"/>
  <c r="T93" s="1"/>
  <c r="T92" s="1"/>
  <c r="T91" s="1"/>
  <c r="T90" s="1"/>
  <c r="T88" s="1"/>
  <c r="T87" s="1"/>
  <c r="T85" s="1"/>
  <c r="T84" s="1"/>
  <c r="T83" s="1"/>
  <c r="T81" s="1"/>
  <c r="T80" s="1"/>
  <c r="T79" s="1"/>
  <c r="T77" s="1"/>
  <c r="T76" s="1"/>
  <c r="T74" s="1"/>
  <c r="T73" s="1"/>
  <c r="T71" s="1"/>
  <c r="T70" s="1"/>
  <c r="T68" s="1"/>
  <c r="T67" s="1"/>
  <c r="T66" s="1"/>
  <c r="T63" s="1"/>
  <c r="T62" s="1"/>
  <c r="T61" s="1"/>
  <c r="T60" s="1"/>
  <c r="T59" s="1"/>
  <c r="T58" s="1"/>
  <c r="T57" s="1"/>
  <c r="T56" s="1"/>
  <c r="T55" s="1"/>
  <c r="T54" s="1"/>
  <c r="T53" s="1"/>
  <c r="T52" s="1"/>
  <c r="T51" s="1"/>
  <c r="T50" s="1"/>
  <c r="T49" s="1"/>
  <c r="T48" s="1"/>
  <c r="T47" s="1"/>
  <c r="T46" s="1"/>
  <c r="T45" s="1"/>
  <c r="T44" s="1"/>
  <c r="T43" s="1"/>
  <c r="T42" s="1"/>
  <c r="T41" s="1"/>
  <c r="T40" s="1"/>
  <c r="T39" s="1"/>
  <c r="T38" s="1"/>
  <c r="T37" s="1"/>
  <c r="T36" s="1"/>
  <c r="T35" s="1"/>
  <c r="T34" s="1"/>
  <c r="T33" s="1"/>
  <c r="T32" s="1"/>
  <c r="T31" s="1"/>
  <c r="T30" s="1"/>
  <c r="T29" s="1"/>
  <c r="T28" s="1"/>
  <c r="T27" s="1"/>
  <c r="T26" s="1"/>
  <c r="T25" s="1"/>
  <c r="T24" s="1"/>
  <c r="T23" s="1"/>
  <c r="T22" s="1"/>
  <c r="T21" s="1"/>
  <c r="T20" s="1"/>
  <c r="T19" s="1"/>
  <c r="T16" s="1"/>
  <c r="T15" s="1"/>
  <c r="T14" s="1"/>
  <c r="T13" s="1"/>
  <c r="Q167"/>
  <c r="E167"/>
  <c r="Q166"/>
  <c r="E166"/>
  <c r="E165" s="1"/>
  <c r="L165"/>
  <c r="Q165" s="1"/>
  <c r="K165"/>
  <c r="J165"/>
  <c r="I165"/>
  <c r="H165"/>
  <c r="G165"/>
  <c r="Q163"/>
  <c r="Q162"/>
  <c r="F161"/>
  <c r="E161"/>
  <c r="Q159"/>
  <c r="Q158"/>
  <c r="Q157"/>
  <c r="Q156"/>
  <c r="Q155"/>
  <c r="F155"/>
  <c r="E155"/>
  <c r="Q154"/>
  <c r="F154"/>
  <c r="F153" s="1"/>
  <c r="E154"/>
  <c r="Q153"/>
  <c r="L153"/>
  <c r="I153"/>
  <c r="E153"/>
  <c r="Q151"/>
  <c r="Q150"/>
  <c r="Q149"/>
  <c r="Q148"/>
  <c r="Q147"/>
  <c r="Q146"/>
  <c r="Q145"/>
  <c r="Q144"/>
  <c r="F144"/>
  <c r="E144"/>
  <c r="Q143"/>
  <c r="F143"/>
  <c r="E143"/>
  <c r="E142" s="1"/>
  <c r="L142"/>
  <c r="Q142" s="1"/>
  <c r="I142"/>
  <c r="F142"/>
  <c r="Q140"/>
  <c r="Q139"/>
  <c r="L139"/>
  <c r="K139"/>
  <c r="J139"/>
  <c r="I139"/>
  <c r="H139"/>
  <c r="G139"/>
  <c r="F139"/>
  <c r="E139"/>
  <c r="Q137"/>
  <c r="L136"/>
  <c r="Q136" s="1"/>
  <c r="K136"/>
  <c r="J136"/>
  <c r="I136"/>
  <c r="H136"/>
  <c r="G136"/>
  <c r="F136"/>
  <c r="E136"/>
  <c r="Q133"/>
  <c r="Q132"/>
  <c r="L132"/>
  <c r="K132"/>
  <c r="J132"/>
  <c r="I132"/>
  <c r="H132"/>
  <c r="G132"/>
  <c r="F132"/>
  <c r="E132"/>
  <c r="Q130"/>
  <c r="L129"/>
  <c r="Q129" s="1"/>
  <c r="K129"/>
  <c r="J129"/>
  <c r="I129"/>
  <c r="H129"/>
  <c r="G129"/>
  <c r="F129"/>
  <c r="E129"/>
  <c r="Q127"/>
  <c r="Q126"/>
  <c r="L126"/>
  <c r="K126"/>
  <c r="J126"/>
  <c r="I126"/>
  <c r="H126"/>
  <c r="G126"/>
  <c r="F126"/>
  <c r="E126"/>
  <c r="Q124"/>
  <c r="Q123"/>
  <c r="L122"/>
  <c r="Q122" s="1"/>
  <c r="K122"/>
  <c r="J122"/>
  <c r="I122"/>
  <c r="H122"/>
  <c r="G122"/>
  <c r="F122"/>
  <c r="E122"/>
  <c r="Q120"/>
  <c r="Q119"/>
  <c r="Q118"/>
  <c r="L118"/>
  <c r="M118" s="1"/>
  <c r="K118"/>
  <c r="J118"/>
  <c r="I118"/>
  <c r="H118"/>
  <c r="G118"/>
  <c r="F118"/>
  <c r="E118"/>
  <c r="Q116"/>
  <c r="L115"/>
  <c r="Q115" s="1"/>
  <c r="K115"/>
  <c r="J115"/>
  <c r="I115"/>
  <c r="H115"/>
  <c r="G115"/>
  <c r="F115"/>
  <c r="E115"/>
  <c r="Q113"/>
  <c r="Q112"/>
  <c r="L112"/>
  <c r="K112"/>
  <c r="J112"/>
  <c r="I112"/>
  <c r="H112"/>
  <c r="G112"/>
  <c r="F112"/>
  <c r="E112"/>
  <c r="Q110"/>
  <c r="L109"/>
  <c r="Q109" s="1"/>
  <c r="K109"/>
  <c r="J109"/>
  <c r="I109"/>
  <c r="H109"/>
  <c r="G109"/>
  <c r="F109"/>
  <c r="E109"/>
  <c r="Q107"/>
  <c r="L106"/>
  <c r="K106"/>
  <c r="J106"/>
  <c r="I106"/>
  <c r="H106"/>
  <c r="G106"/>
  <c r="F106"/>
  <c r="E106"/>
  <c r="Q104"/>
  <c r="L103"/>
  <c r="Q103" s="1"/>
  <c r="K103"/>
  <c r="J103"/>
  <c r="I103"/>
  <c r="H103"/>
  <c r="G103"/>
  <c r="F103"/>
  <c r="E103"/>
  <c r="Q101"/>
  <c r="Q100"/>
  <c r="Q99"/>
  <c r="Q98"/>
  <c r="Q97"/>
  <c r="Q96"/>
  <c r="Q95"/>
  <c r="Q94"/>
  <c r="Q93"/>
  <c r="Q92"/>
  <c r="F92"/>
  <c r="E92"/>
  <c r="Q91"/>
  <c r="F91"/>
  <c r="E91"/>
  <c r="Q90"/>
  <c r="L90"/>
  <c r="K90"/>
  <c r="J90"/>
  <c r="I90"/>
  <c r="H90"/>
  <c r="G90"/>
  <c r="F90"/>
  <c r="E90"/>
  <c r="Q88"/>
  <c r="Q87"/>
  <c r="L87"/>
  <c r="K87"/>
  <c r="J87"/>
  <c r="I87"/>
  <c r="H87"/>
  <c r="G87"/>
  <c r="F87"/>
  <c r="E87"/>
  <c r="Q85"/>
  <c r="Q84"/>
  <c r="Q83"/>
  <c r="L83"/>
  <c r="K83"/>
  <c r="J83"/>
  <c r="I83"/>
  <c r="H83"/>
  <c r="G83"/>
  <c r="F83"/>
  <c r="E83"/>
  <c r="Q81"/>
  <c r="Q80"/>
  <c r="L79"/>
  <c r="Q79" s="1"/>
  <c r="K79"/>
  <c r="J79"/>
  <c r="I79"/>
  <c r="H79"/>
  <c r="G79"/>
  <c r="F79"/>
  <c r="E79"/>
  <c r="Q77"/>
  <c r="Q76"/>
  <c r="L76"/>
  <c r="K76"/>
  <c r="J76"/>
  <c r="I76"/>
  <c r="H76"/>
  <c r="G76"/>
  <c r="F76"/>
  <c r="E76"/>
  <c r="Q74"/>
  <c r="Q73"/>
  <c r="L73"/>
  <c r="K73"/>
  <c r="J73"/>
  <c r="I73"/>
  <c r="H73"/>
  <c r="G73"/>
  <c r="F73"/>
  <c r="E73"/>
  <c r="Q71"/>
  <c r="Q70"/>
  <c r="L70"/>
  <c r="K70"/>
  <c r="J70"/>
  <c r="I70"/>
  <c r="H70"/>
  <c r="G70"/>
  <c r="F70"/>
  <c r="E70"/>
  <c r="Q68"/>
  <c r="Q67"/>
  <c r="Q66"/>
  <c r="E66"/>
  <c r="F65"/>
  <c r="E65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L18"/>
  <c r="K18"/>
  <c r="J18"/>
  <c r="I18"/>
  <c r="H18"/>
  <c r="G18"/>
  <c r="F18"/>
  <c r="E18"/>
  <c r="Q16"/>
  <c r="Q15"/>
  <c r="Q14"/>
  <c r="Q13"/>
  <c r="F13"/>
  <c r="E13"/>
  <c r="F12"/>
  <c r="E12"/>
  <c r="F11"/>
  <c r="E11"/>
  <c r="T191" i="1"/>
  <c r="T190" s="1"/>
  <c r="T189" s="1"/>
  <c r="T188" s="1"/>
  <c r="T187" s="1"/>
  <c r="T186" s="1"/>
  <c r="T185" s="1"/>
  <c r="T184" s="1"/>
  <c r="T183" s="1"/>
  <c r="T182" s="1"/>
  <c r="T181" s="1"/>
  <c r="T180" s="1"/>
  <c r="T179" s="1"/>
  <c r="T176" s="1"/>
  <c r="T175" s="1"/>
  <c r="T174" s="1"/>
  <c r="T173" s="1"/>
  <c r="T172" s="1"/>
  <c r="T170" s="1"/>
  <c r="T169" s="1"/>
  <c r="T168" s="1"/>
  <c r="T167" s="1"/>
  <c r="T166" s="1"/>
  <c r="T163" s="1"/>
  <c r="T162" s="1"/>
  <c r="T159" s="1"/>
  <c r="T158" s="1"/>
  <c r="T157" s="1"/>
  <c r="T156" s="1"/>
  <c r="T155" s="1"/>
  <c r="T154" s="1"/>
  <c r="T151" s="1"/>
  <c r="T150" s="1"/>
  <c r="T149" s="1"/>
  <c r="T148" s="1"/>
  <c r="T147" s="1"/>
  <c r="T146" s="1"/>
  <c r="T145" s="1"/>
  <c r="T144" s="1"/>
  <c r="T143" s="1"/>
  <c r="T140" s="1"/>
  <c r="T137" s="1"/>
  <c r="T133" s="1"/>
  <c r="T130" s="1"/>
  <c r="T127" s="1"/>
  <c r="T124" s="1"/>
  <c r="T123" s="1"/>
  <c r="T120" s="1"/>
  <c r="T119" s="1"/>
  <c r="T116" s="1"/>
  <c r="T113" s="1"/>
  <c r="T110" s="1"/>
  <c r="T107" s="1"/>
  <c r="T104" s="1"/>
  <c r="Q191"/>
  <c r="Q190"/>
  <c r="Q189"/>
  <c r="Q188"/>
  <c r="Q187"/>
  <c r="Q186"/>
  <c r="Q185"/>
  <c r="Q184"/>
  <c r="Q183"/>
  <c r="Q182"/>
  <c r="Q181"/>
  <c r="Q180"/>
  <c r="Q179"/>
  <c r="Q176"/>
  <c r="Q175"/>
  <c r="Q174"/>
  <c r="Q173"/>
  <c r="Q172"/>
  <c r="Q170"/>
  <c r="Q169"/>
  <c r="Q168"/>
  <c r="Q167"/>
  <c r="Q166"/>
  <c r="Q163"/>
  <c r="Q162"/>
  <c r="Q159"/>
  <c r="Q158"/>
  <c r="Q157"/>
  <c r="Q156"/>
  <c r="Q155"/>
  <c r="Q154"/>
  <c r="Q151"/>
  <c r="Q150"/>
  <c r="Q149"/>
  <c r="Q148"/>
  <c r="Q147"/>
  <c r="Q146"/>
  <c r="Q145"/>
  <c r="Q144"/>
  <c r="Q143"/>
  <c r="Q140"/>
  <c r="Q137"/>
  <c r="Q133"/>
  <c r="Q130"/>
  <c r="Q127"/>
  <c r="Q124"/>
  <c r="Q123"/>
  <c r="Q120"/>
  <c r="Q119"/>
  <c r="Q116"/>
  <c r="Q113"/>
  <c r="Q110"/>
  <c r="Q107"/>
  <c r="Q104"/>
  <c r="Q101"/>
  <c r="Q100"/>
  <c r="Q99"/>
  <c r="Q98"/>
  <c r="Q97"/>
  <c r="Q96"/>
  <c r="Q95"/>
  <c r="Q94"/>
  <c r="Q93"/>
  <c r="Q92"/>
  <c r="Q91"/>
  <c r="Q88"/>
  <c r="Q85"/>
  <c r="Q84"/>
  <c r="Q81"/>
  <c r="Q80"/>
  <c r="Q77"/>
  <c r="Q74"/>
  <c r="Q71"/>
  <c r="Q68"/>
  <c r="Q67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66"/>
  <c r="Q28"/>
  <c r="Q27"/>
  <c r="Q26"/>
  <c r="Q25"/>
  <c r="Q24"/>
  <c r="Q23"/>
  <c r="Q22"/>
  <c r="Q21"/>
  <c r="Q20"/>
  <c r="Q19"/>
  <c r="F13"/>
  <c r="J165"/>
  <c r="I165"/>
  <c r="H165"/>
  <c r="G165"/>
  <c r="L165"/>
  <c r="Q165" s="1"/>
  <c r="K165"/>
  <c r="L90"/>
  <c r="Q90" s="1"/>
  <c r="K90"/>
  <c r="J90"/>
  <c r="I90"/>
  <c r="H90"/>
  <c r="G90"/>
  <c r="L87"/>
  <c r="Q87" s="1"/>
  <c r="K87"/>
  <c r="J87"/>
  <c r="I87"/>
  <c r="H87"/>
  <c r="G87"/>
  <c r="F87"/>
  <c r="L83"/>
  <c r="Q83" s="1"/>
  <c r="K83"/>
  <c r="J83"/>
  <c r="I83"/>
  <c r="H83"/>
  <c r="G83"/>
  <c r="F83"/>
  <c r="L79"/>
  <c r="Q79" s="1"/>
  <c r="K79"/>
  <c r="J79"/>
  <c r="I79"/>
  <c r="H79"/>
  <c r="G79"/>
  <c r="F79"/>
  <c r="L76"/>
  <c r="Q76" s="1"/>
  <c r="K76"/>
  <c r="J76"/>
  <c r="I76"/>
  <c r="H76"/>
  <c r="G76"/>
  <c r="F76"/>
  <c r="L73"/>
  <c r="Q73" s="1"/>
  <c r="K73"/>
  <c r="J73"/>
  <c r="I73"/>
  <c r="H73"/>
  <c r="G73"/>
  <c r="F73"/>
  <c r="L70"/>
  <c r="Q70" s="1"/>
  <c r="K70"/>
  <c r="J70"/>
  <c r="I70"/>
  <c r="H70"/>
  <c r="G70"/>
  <c r="F70"/>
  <c r="L18"/>
  <c r="K18"/>
  <c r="J18"/>
  <c r="I18"/>
  <c r="H18"/>
  <c r="G18"/>
  <c r="L139"/>
  <c r="Q139" s="1"/>
  <c r="K139"/>
  <c r="J139"/>
  <c r="I139"/>
  <c r="H139"/>
  <c r="G139"/>
  <c r="F139"/>
  <c r="L136"/>
  <c r="Q136" s="1"/>
  <c r="K136"/>
  <c r="J136"/>
  <c r="I136"/>
  <c r="H136"/>
  <c r="G136"/>
  <c r="F136"/>
  <c r="L132"/>
  <c r="Q132" s="1"/>
  <c r="K132"/>
  <c r="J132"/>
  <c r="I132"/>
  <c r="H132"/>
  <c r="G132"/>
  <c r="F132"/>
  <c r="L129"/>
  <c r="Q129" s="1"/>
  <c r="K129"/>
  <c r="J129"/>
  <c r="I129"/>
  <c r="H129"/>
  <c r="G129"/>
  <c r="F129"/>
  <c r="L126"/>
  <c r="Q126" s="1"/>
  <c r="K126"/>
  <c r="J126"/>
  <c r="I126"/>
  <c r="H126"/>
  <c r="G126"/>
  <c r="F126"/>
  <c r="L122"/>
  <c r="Q122" s="1"/>
  <c r="K122"/>
  <c r="J122"/>
  <c r="I122"/>
  <c r="H122"/>
  <c r="G122"/>
  <c r="F122"/>
  <c r="L118"/>
  <c r="Q118" s="1"/>
  <c r="K118"/>
  <c r="J118"/>
  <c r="I118"/>
  <c r="H118"/>
  <c r="G118"/>
  <c r="F118"/>
  <c r="L115"/>
  <c r="Q115" s="1"/>
  <c r="K115"/>
  <c r="J115"/>
  <c r="I115"/>
  <c r="H115"/>
  <c r="G115"/>
  <c r="F115"/>
  <c r="L112"/>
  <c r="Q112" s="1"/>
  <c r="K112"/>
  <c r="J112"/>
  <c r="I112"/>
  <c r="H112"/>
  <c r="G112"/>
  <c r="F112"/>
  <c r="L109"/>
  <c r="Q109" s="1"/>
  <c r="K109"/>
  <c r="J109"/>
  <c r="I109"/>
  <c r="H109"/>
  <c r="G109"/>
  <c r="F109"/>
  <c r="L103"/>
  <c r="Q103" s="1"/>
  <c r="K103"/>
  <c r="J103"/>
  <c r="I103"/>
  <c r="H103"/>
  <c r="G103"/>
  <c r="F103"/>
  <c r="L106"/>
  <c r="K106"/>
  <c r="J106"/>
  <c r="I106"/>
  <c r="H106"/>
  <c r="G106"/>
  <c r="F106"/>
  <c r="F161"/>
  <c r="L153"/>
  <c r="Q153" s="1"/>
  <c r="I153"/>
  <c r="F155"/>
  <c r="F154" s="1"/>
  <c r="F153" s="1"/>
  <c r="I142"/>
  <c r="F144"/>
  <c r="F143" s="1"/>
  <c r="F142" s="1"/>
  <c r="F92"/>
  <c r="F91" s="1"/>
  <c r="F90" s="1"/>
  <c r="Q16"/>
  <c r="Q15"/>
  <c r="Q14"/>
  <c r="E87"/>
  <c r="F65"/>
  <c r="F178"/>
  <c r="F172"/>
  <c r="F18"/>
  <c r="T167" i="6" l="1"/>
  <c r="M24"/>
  <c r="L18"/>
  <c r="Q115"/>
  <c r="T179"/>
  <c r="T172" s="1"/>
  <c r="T166" s="1"/>
  <c r="T163" s="1"/>
  <c r="T162" s="1"/>
  <c r="T159" s="1"/>
  <c r="T158" s="1"/>
  <c r="T157" s="1"/>
  <c r="T156" s="1"/>
  <c r="T155" s="1"/>
  <c r="T154" s="1"/>
  <c r="T151" s="1"/>
  <c r="T150" s="1"/>
  <c r="T149" s="1"/>
  <c r="T148" s="1"/>
  <c r="T147" s="1"/>
  <c r="T146" s="1"/>
  <c r="T145" s="1"/>
  <c r="T143" s="1"/>
  <c r="T140" s="1"/>
  <c r="T137" s="1"/>
  <c r="T133" s="1"/>
  <c r="T130" s="1"/>
  <c r="T127" s="1"/>
  <c r="T124" s="1"/>
  <c r="T123" s="1"/>
  <c r="T120" s="1"/>
  <c r="T119" s="1"/>
  <c r="T116" s="1"/>
  <c r="T113" s="1"/>
  <c r="T110" s="1"/>
  <c r="T107" s="1"/>
  <c r="T104" s="1"/>
  <c r="T103" s="1"/>
  <c r="T102" s="1"/>
  <c r="T101" s="1"/>
  <c r="T100" s="1"/>
  <c r="T99" s="1"/>
  <c r="T98" s="1"/>
  <c r="T97" s="1"/>
  <c r="T96" s="1"/>
  <c r="T95" s="1"/>
  <c r="T94" s="1"/>
  <c r="T93" s="1"/>
  <c r="T92" s="1"/>
  <c r="T91" s="1"/>
  <c r="T90" s="1"/>
  <c r="T88" s="1"/>
  <c r="T87" s="1"/>
  <c r="T85" s="1"/>
  <c r="T84" s="1"/>
  <c r="T83" s="1"/>
  <c r="T81" s="1"/>
  <c r="T80" s="1"/>
  <c r="T79" s="1"/>
  <c r="T77" s="1"/>
  <c r="T76" s="1"/>
  <c r="T74" s="1"/>
  <c r="T73" s="1"/>
  <c r="T71" s="1"/>
  <c r="T70" s="1"/>
  <c r="T68" s="1"/>
  <c r="T67" s="1"/>
  <c r="T66" s="1"/>
  <c r="T63" s="1"/>
  <c r="T62" s="1"/>
  <c r="T61" s="1"/>
  <c r="T60" s="1"/>
  <c r="T59" s="1"/>
  <c r="T58" s="1"/>
  <c r="T57" s="1"/>
  <c r="T56" s="1"/>
  <c r="T55" s="1"/>
  <c r="T54" s="1"/>
  <c r="T53" s="1"/>
  <c r="T52" s="1"/>
  <c r="T51" s="1"/>
  <c r="T50" s="1"/>
  <c r="T49" s="1"/>
  <c r="T48" s="1"/>
  <c r="T47" s="1"/>
  <c r="T46" s="1"/>
  <c r="T45" s="1"/>
  <c r="T44" s="1"/>
  <c r="T43" s="1"/>
  <c r="T42" s="1"/>
  <c r="T41" s="1"/>
  <c r="T40" s="1"/>
  <c r="T39" s="1"/>
  <c r="T38" s="1"/>
  <c r="T37" s="1"/>
  <c r="T36" s="1"/>
  <c r="T35" s="1"/>
  <c r="T34" s="1"/>
  <c r="T33" s="1"/>
  <c r="T32" s="1"/>
  <c r="T31" s="1"/>
  <c r="T30" s="1"/>
  <c r="T29" s="1"/>
  <c r="T28" s="1"/>
  <c r="T27" s="1"/>
  <c r="T26" s="1"/>
  <c r="T25" s="1"/>
  <c r="T24" s="1"/>
  <c r="T23" s="1"/>
  <c r="T22" s="1"/>
  <c r="T21" s="1"/>
  <c r="T20" s="1"/>
  <c r="T19" s="1"/>
  <c r="T16" s="1"/>
  <c r="T15" s="1"/>
  <c r="T14" s="1"/>
  <c r="T13" s="1"/>
  <c r="Q70"/>
  <c r="Q136"/>
  <c r="Q70" i="5"/>
  <c r="Q136"/>
  <c r="Q13" i="1"/>
  <c r="F166"/>
  <c r="F165" s="1"/>
  <c r="F12"/>
  <c r="F11" s="1"/>
  <c r="T103"/>
  <c r="T102" s="1"/>
  <c r="T101" s="1"/>
  <c r="T100" s="1"/>
  <c r="T99" s="1"/>
  <c r="T98" s="1"/>
  <c r="T97" s="1"/>
  <c r="T96" s="1"/>
  <c r="T95" s="1"/>
  <c r="T94" s="1"/>
  <c r="T93" s="1"/>
  <c r="T92" s="1"/>
  <c r="T91" s="1"/>
  <c r="T90" s="1"/>
  <c r="T88" s="1"/>
  <c r="T87" s="1"/>
  <c r="T85" s="1"/>
  <c r="T84" s="1"/>
  <c r="T83" s="1"/>
  <c r="T81" s="1"/>
  <c r="T80" s="1"/>
  <c r="T79" s="1"/>
  <c r="L142"/>
  <c r="Q142" s="1"/>
  <c r="E178"/>
  <c r="E172"/>
  <c r="E167"/>
  <c r="E161"/>
  <c r="E155"/>
  <c r="E154" s="1"/>
  <c r="E153" s="1"/>
  <c r="E144"/>
  <c r="E143" s="1"/>
  <c r="E142" s="1"/>
  <c r="E139"/>
  <c r="E136"/>
  <c r="E132"/>
  <c r="E129"/>
  <c r="E126"/>
  <c r="E122"/>
  <c r="E118"/>
  <c r="E115"/>
  <c r="E112"/>
  <c r="E109"/>
  <c r="E106"/>
  <c r="E103"/>
  <c r="E92"/>
  <c r="E91" s="1"/>
  <c r="E90" s="1"/>
  <c r="E83"/>
  <c r="E79"/>
  <c r="E76"/>
  <c r="E73"/>
  <c r="E70"/>
  <c r="E66"/>
  <c r="E65" s="1"/>
  <c r="E18"/>
  <c r="E13"/>
  <c r="E12" l="1"/>
  <c r="E11" s="1"/>
  <c r="T77"/>
  <c r="T76" s="1"/>
  <c r="T74" s="1"/>
  <c r="T73" s="1"/>
  <c r="T71" s="1"/>
  <c r="T70" s="1"/>
  <c r="T68" s="1"/>
  <c r="T67" s="1"/>
  <c r="T66" s="1"/>
  <c r="T63" s="1"/>
  <c r="T62" s="1"/>
  <c r="T61" s="1"/>
  <c r="T60" s="1"/>
  <c r="T59" s="1"/>
  <c r="T58" s="1"/>
  <c r="T57" s="1"/>
  <c r="T56" s="1"/>
  <c r="T55" s="1"/>
  <c r="T54" s="1"/>
  <c r="T53" s="1"/>
  <c r="T52" s="1"/>
  <c r="T51" s="1"/>
  <c r="T50" s="1"/>
  <c r="T49" s="1"/>
  <c r="T48" s="1"/>
  <c r="T47" s="1"/>
  <c r="T46" s="1"/>
  <c r="T45" s="1"/>
  <c r="T44" s="1"/>
  <c r="T43" s="1"/>
  <c r="T42" s="1"/>
  <c r="T41" s="1"/>
  <c r="T40" s="1"/>
  <c r="T39" s="1"/>
  <c r="T38" s="1"/>
  <c r="T37" s="1"/>
  <c r="T36" s="1"/>
  <c r="T35" s="1"/>
  <c r="T34" s="1"/>
  <c r="T33" s="1"/>
  <c r="T32" s="1"/>
  <c r="T31" s="1"/>
  <c r="T30" s="1"/>
  <c r="T29" s="1"/>
  <c r="T28" s="1"/>
  <c r="T27" s="1"/>
  <c r="T26" s="1"/>
  <c r="T25" s="1"/>
  <c r="T24" s="1"/>
  <c r="T23" s="1"/>
  <c r="T22" s="1"/>
  <c r="T21" s="1"/>
  <c r="T20" s="1"/>
  <c r="T19" s="1"/>
  <c r="T16" s="1"/>
  <c r="T15" s="1"/>
  <c r="T14" s="1"/>
  <c r="T13" s="1"/>
  <c r="E166"/>
  <c r="E165" s="1"/>
</calcChain>
</file>

<file path=xl/sharedStrings.xml><?xml version="1.0" encoding="utf-8"?>
<sst xmlns="http://schemas.openxmlformats.org/spreadsheetml/2006/main" count="8959" uniqueCount="237">
  <si>
    <t>REKAPITULASI PERKEMBANGAN KEGIATAN BELANJA LANGSUNG</t>
  </si>
  <si>
    <t>TAHUN ANGGARAN 2018</t>
  </si>
  <si>
    <t>NAMA OPD</t>
  </si>
  <si>
    <t>BULAN</t>
  </si>
  <si>
    <t>NO</t>
  </si>
  <si>
    <t>JENIS KEGIATAN</t>
  </si>
  <si>
    <t>PENETAPAN APBD 2018</t>
  </si>
  <si>
    <t>APBD PERUBAHAN 2018</t>
  </si>
  <si>
    <t>ANGGARAN (Rp)</t>
  </si>
  <si>
    <t>REKANAN</t>
  </si>
  <si>
    <t>NO/TGL KONTRAK</t>
  </si>
  <si>
    <t>NILAI KONTRAK</t>
  </si>
  <si>
    <t>JANGKA WAKTU</t>
  </si>
  <si>
    <t>MULAI</t>
  </si>
  <si>
    <t>SELESAI</t>
  </si>
  <si>
    <t>REALISASI KEUANGAN</t>
  </si>
  <si>
    <t>Jumlah (Rp)</t>
  </si>
  <si>
    <t>%</t>
  </si>
  <si>
    <t>REALISASI FISIK</t>
  </si>
  <si>
    <t>SP2D</t>
  </si>
  <si>
    <t>BAST I (PHO)</t>
  </si>
  <si>
    <t>Tgl</t>
  </si>
  <si>
    <t>BAST II (PHO)</t>
  </si>
  <si>
    <t>No.</t>
  </si>
  <si>
    <t>Program Pembangunan Jalan dan Jembatan</t>
  </si>
  <si>
    <t>Pembangunan Jalan</t>
  </si>
  <si>
    <t>-</t>
  </si>
  <si>
    <t>Belanja Barang/Jasa Yang Akan diserahkan Kepada Masysarakat/Pihak Ketiga</t>
  </si>
  <si>
    <t>Pembangunan senderan Jalan Tlogowero - Sumberjati Kecamatan Wonosobo</t>
  </si>
  <si>
    <t>Senderan Jalan Windusari Desa Tlogojati - Trenggiling Desa Sariyoso Kec. Wonosobo</t>
  </si>
  <si>
    <t>BIAYA UMUM</t>
  </si>
  <si>
    <t>Belanja Modal Jalan, Irigasi dan Jaringan - Pengadaan Jalan Kabupaten/Kota</t>
  </si>
  <si>
    <t>Pembangunan Aspal Jalan Tembelang - Pagude Kec. Wonosobo</t>
  </si>
  <si>
    <t>Pembangunan Senderan RT.03/01 Kalianget, Kelurahan Kalianget Kecamatan Wonosobo</t>
  </si>
  <si>
    <t>Pembangunan Aspal Jalan RW.11 Perum Argopeni Indah Kelurahan Kalianget Kecamatan Wonosobo</t>
  </si>
  <si>
    <t>Pembangunan Aspal Jalan Rw.14 Depan Masjid Al Mansur Kauman Utara Kelurahan Wonosobo Timur Kecamatan Wonosobo</t>
  </si>
  <si>
    <t>Betonisasi dan Senderan Jalan RT. 02 RW.09 Bugangan Kelurahan Kalianget Kecamatan Wonosobo</t>
  </si>
  <si>
    <t>Pembangunan Senderan dan Betonisasi RT. 05/07 Ketinggring Kelurahan Kalianget Kecamatan Wonosobo</t>
  </si>
  <si>
    <t>Senderan Jalan RT.1 RW.2 Banjaran, Kramatan Kecamatan Wonosobo</t>
  </si>
  <si>
    <t>Senderan dan Betonisasi Sentral Menuju Ketinggring Kecamatan Wonosobo</t>
  </si>
  <si>
    <t>Pembangunan Senderan RT. 5 RW.6 Kelurahan Pagerkukuh Kecamatan Wonosobo</t>
  </si>
  <si>
    <t>Pembangunan senderan jalan Kampung Mangkli Kel. Kejiwan Kec. Wonosobo</t>
  </si>
  <si>
    <t>Pembangunan Senderan RT 7 RW 2 Kel. Kalianget Kec. Wonosobo</t>
  </si>
  <si>
    <t>Pavingisasi dan Senderan RT 3 RW 6 Griya Madukoro Asri Kel. Bumireso Kec. Wonosobo</t>
  </si>
  <si>
    <t>Senderan Jalan RT. 02 RW. 08 Kasiran Kel. Mlipak Kec. Wonosobo</t>
  </si>
  <si>
    <t>Perbaikan Jalan dan Saluran RW 1 RT 8 Kelurahan Kejiwan Kec. Wonosobo</t>
  </si>
  <si>
    <t>Peningkatan Jalan Mirombo Permai RT. 01 RW.06 Kel. Rojoimo</t>
  </si>
  <si>
    <t>Pembanguna Senderan dan Jembatan Mulyo Joyo Kelurahan Pagerkukuh Kec. Wonosobo</t>
  </si>
  <si>
    <t>Pembangunan dan Betonisasi dan Senderan Jalan Kampung Taraja Kel. Pagerkukuh Kec. Wonosobo</t>
  </si>
  <si>
    <t>Pembangunan Betonisasi dan Senderan Jalan RT 02/08 Kampung Kasiran Kel. Mlipak Kec. Wonosobo</t>
  </si>
  <si>
    <t>Pembangunan dan Senderan Jalan Wonosari Pagude Kec. Wonosobo</t>
  </si>
  <si>
    <t>Pavingisasi Jalan Lingkungan RW 10 Prajuritan Bawah (lanjutan)</t>
  </si>
  <si>
    <t>Senderan Sukoyoso (lanjutan)</t>
  </si>
  <si>
    <t>Pembangunan dan Senderan RT 13 Kampung Ngedok</t>
  </si>
  <si>
    <t>Senderan Jalan Kejiwan Menuju Kalibeber</t>
  </si>
  <si>
    <t>Aspal Jalan RT 03 RW 03 Kelurahan Mlipak (lanjutan)</t>
  </si>
  <si>
    <t>Betonisasi dan Senderan Jalan Madukoro ke Rojoimo (lanjutan)</t>
  </si>
  <si>
    <t>Pembangunan Senderan Pengaman Badan Jalan Kelurahan Jaraksari ke Desa Wonolelo RT 09 RW 02 (lanjutan)</t>
  </si>
  <si>
    <t>Pembangunan Pembatas Jalan, Senderan, Drainase dan Gorong-gorong RT 01 RW 01 Mlipak</t>
  </si>
  <si>
    <t>Betonisasi dan Senderan RT 02 RW 04 Kampung Bugangan</t>
  </si>
  <si>
    <t>Pekerjaan Pavingisasi dan Drainase RT 7 RW 6 Jlegong</t>
  </si>
  <si>
    <t>Penataan Kawasan Pemukiman Kp. Sruni Kel. Jaraksari</t>
  </si>
  <si>
    <t>Pembangunan Senderan Kampung Argopeni RT 2 RW 8 Kel. Kalianget Kec. Wonosobo</t>
  </si>
  <si>
    <t>Penataan Lingkungan Jlegong Pagerkukuh Kec. Wonosobo</t>
  </si>
  <si>
    <t>Pembangunan Senderan Penahan Longsor Kelurahan Sambek</t>
  </si>
  <si>
    <t>Pembangunan Rabat Beton dan Senderan Kp. Kasiran RT. 03 RW. 07 Kel. Mlipak</t>
  </si>
  <si>
    <t>Lanjutan Rabat Beton dan SPAL RT. 3 RW. 1 Kel. Tawangsari</t>
  </si>
  <si>
    <t>Pembangunan Senderan Dusun Sambek - Jolontoro</t>
  </si>
  <si>
    <t>Pembangunan Senderan pemukiman Rawan Longsor Kel. Sambek</t>
  </si>
  <si>
    <t>Pembangunan Senderan Makam Mainan Kel. Wonosobo Barat</t>
  </si>
  <si>
    <t>Pembangunan Senderan Sukoyoso RT. 01 RW. 01 dan RT. 02 RW. 05 Kel. Kramatan</t>
  </si>
  <si>
    <t>Pembangunan Senderan RW. 13 Kel. Wonosobo Barat</t>
  </si>
  <si>
    <t>Pembangunan Pavingisasi dan Drainase RW. 01 Manglongsari Kel. Wonosobo timur</t>
  </si>
  <si>
    <t>Pembangunan Drainase dan Pavingisasi Jalan Lingkungan RW. 03 Kenteng Kel. Kejiwan</t>
  </si>
  <si>
    <t>Penataan Jalan Lingkungan dan Jalan Madrasah Kampung Sarwodadi Kel. Tawangsari</t>
  </si>
  <si>
    <t>Pembangunan Jembatan</t>
  </si>
  <si>
    <t>Belanja Modal Jalan, irigasi dan jaringan - Pengadaan Jembatan</t>
  </si>
  <si>
    <t>Pembangunan Jembatan RT 14 RW 05 Sruni, Jaraksari Wonosobo</t>
  </si>
  <si>
    <t>Program Peningkatan Keamanan Keamanan dan Kenyamanan Lingkungan</t>
  </si>
  <si>
    <t>Penyiapan Tenaga  Pengendali Keamanan dan Kenyamanan Lingkungan</t>
  </si>
  <si>
    <t>Program Pemberdayaan Fakir Miskin, Komunitas Adat Terpencil (KAT) dan Penyandang Masalah Kesejahteraan Sosial (PMKS) Lainnya</t>
  </si>
  <si>
    <t>Fasilitasi TKPK Kecamatan</t>
  </si>
  <si>
    <t>Program Pengembangan  Kinerja Pengelolaan  Persampahan</t>
  </si>
  <si>
    <t>Peningkatan Peran Serta Masyarakat Dalam Pengelolaan Persampahan</t>
  </si>
  <si>
    <t>Program Peningkatan Keberdayaan Masyarakat Pedesaan</t>
  </si>
  <si>
    <t>Pembinaan dan Pengawasan Penyelenggaraan Kegiatan Desa</t>
  </si>
  <si>
    <t>Fasilitasi Pemilihan Kepala Desa</t>
  </si>
  <si>
    <t>Program Penciptaan Iklim Usaha Kecil Menengan Yang Kondusif</t>
  </si>
  <si>
    <t>Fasilitasi Pengembangan Usaha Kecil Menengah</t>
  </si>
  <si>
    <t>Fasilitasi IUMK</t>
  </si>
  <si>
    <t xml:space="preserve">Program Usaha Kesehatan Masyarakat </t>
  </si>
  <si>
    <t>Peningkatan Kesehatan Masyarakat</t>
  </si>
  <si>
    <t>Program Pembanguan Saluran Drainase/Gorong-Gorong</t>
  </si>
  <si>
    <t>Pembangunan Saluran Drainase/Gorong-Gorong</t>
  </si>
  <si>
    <t>Pembangunan SPAL Ketinggring RT 2 RW 7 Kel. Kalianget Kec. Wonosobo</t>
  </si>
  <si>
    <t>Pembangunan Saluran tertutup di Lingkungan RT 1 RW 2 Sambek kec. Wonosobo</t>
  </si>
  <si>
    <t>Rehab SPAL/Drainase RW 13 Kauman Selatan</t>
  </si>
  <si>
    <t>Pembangunan Saluran Drainase Limbah RW 05 Perum Asli Permai</t>
  </si>
  <si>
    <t>Pembangunan Sanitasi dan Drainase RT. 1 RW. 02 Kampung Sirandu Kelurahan Pagerkukuh Kec. Wonosobo</t>
  </si>
  <si>
    <t>Lanjutan Perbaikan Saluran Sungai Kp. Tosarirejo Jaraksari</t>
  </si>
  <si>
    <t>Pembangunan Drainase RT. 01 dan RT. 07 RW. 05 Purnamandala Kel. Bumireso</t>
  </si>
  <si>
    <t>Pembangunan Saluran Air RT. 06 RW. 05 Kel. Jlamprang</t>
  </si>
  <si>
    <t>Program Pengendalian Pencemaran dan Perusakan Lingkungan Hidup</t>
  </si>
  <si>
    <t>Koordinasi Penilaian Kota Sehat/Adipura</t>
  </si>
  <si>
    <t>Program Pengembangan Kewirausahaan  dan Kompetitif Usaha Kecil Menengah</t>
  </si>
  <si>
    <t>Peningkatan Muti Produk Lokal</t>
  </si>
  <si>
    <t>Program Peningkatan Peran Serta Kepemudaan</t>
  </si>
  <si>
    <t>Peningkatan Kapasitas Kepemudaan</t>
  </si>
  <si>
    <t>Program Pengembangan Wawasan Kebangsaan</t>
  </si>
  <si>
    <t>Fasilitasi Hari Jadi Wonosobo dan HUT RI</t>
  </si>
  <si>
    <t>Program Peningkatan Peran Serta dan Kesetaraan Gender Dalam Pembangunan</t>
  </si>
  <si>
    <t>Fasilitasi Pemberdayaan  Perempuan / Kegiatan PKK</t>
  </si>
  <si>
    <t>Program Peningkatan Kapasitas Aparatur Pemrintah Desa</t>
  </si>
  <si>
    <t>Pembinaan Pelatihan Fungsi  Lembaga Kemasyarakatan Pemerintah Desa</t>
  </si>
  <si>
    <t>Fasilitasi Intensifikasi PBB</t>
  </si>
  <si>
    <t>Program Pemberdayaan Masyarakat Untuk Menjaga Ketertiban dan Keamanan</t>
  </si>
  <si>
    <t>Pelatihan Linmas Siaga Bencana</t>
  </si>
  <si>
    <t>Forum Kewaspadaan Dini Masyarakat</t>
  </si>
  <si>
    <t>Program Peningkatan Pemberantasan Penyakit Masyarakat (PEKAT)</t>
  </si>
  <si>
    <t>Pembentukan Jaringan dan Kerjasama Lintas Sektor Untuk Pemberantasan Penyakit Masyarakat</t>
  </si>
  <si>
    <t>Program Pendidikan Politik Masyarakat</t>
  </si>
  <si>
    <t>Fasilitasi Penyelenggaraan, Pemantauan dan Pelaporan Pemilihan Kepala Daerah</t>
  </si>
  <si>
    <t>Program Pembinaan dan Fasilitasi Pengelolaan Keuangan Desa</t>
  </si>
  <si>
    <t>Fasilitasi Pengelolaan dana Transfer</t>
  </si>
  <si>
    <t>Program Perencanaan Pembangunan</t>
  </si>
  <si>
    <t>Penyelenggaraan Musrenbang Kecamatan</t>
  </si>
  <si>
    <t>Program Pencegahan Dini dan Penanggulangan Korban Bencana Bencana Alam</t>
  </si>
  <si>
    <t>Penguatan Desa Siaga Bencana</t>
  </si>
  <si>
    <t>Program Pengembangan dan Pengelolaan Jaringan Irigasi , Rawa dan Jaringan Pengairan Lainnya</t>
  </si>
  <si>
    <t>Pembangunan/Rehabilitasi Jaringan Irigasi</t>
  </si>
  <si>
    <t>Pembangunan Saluran Irigasi Ketinggring Kel. Kalianget Kec. Wonosobo</t>
  </si>
  <si>
    <t>Senderan Irigasi dan Betonisasi RT. 5 RW. 1 Kalianget</t>
  </si>
  <si>
    <t>Senderan Irigasi Wanganaji Mendolo</t>
  </si>
  <si>
    <t>Pembangunan Irigasi Blok Sejadi</t>
  </si>
  <si>
    <t>Pembangunan Infrastruktur D.I Wangan Aji Kalianget</t>
  </si>
  <si>
    <t>Pembangunan Senderan Saluran Irigasi Kampung Mangkli Kejiwan Kec. Wonosobo</t>
  </si>
  <si>
    <t>Program Penyediaan dan Pengelolaan Air Baku</t>
  </si>
  <si>
    <t>Pembangunan Prasarana  Pengambilan dan Saluran pembawa</t>
  </si>
  <si>
    <t>Belanja Barang atau Jasa Yang Akan Diserahkan Kepada Masyarakat/Pihak Ketiga</t>
  </si>
  <si>
    <t>Sarana Air Bersih PP Nurul Bugangan Kel. Kalianget Kec. Wonosobo</t>
  </si>
  <si>
    <t>Rehab Air Bersih Dusun Larangan Desa Bomerto</t>
  </si>
  <si>
    <t>Lanjutan Pembangunan Air Bersih Dusun Sumberjati Desa Tlogojati Kecamatan Wonosobo</t>
  </si>
  <si>
    <t>Program Peningkatan Pelayanan Publik</t>
  </si>
  <si>
    <t>Pengembangan Kebijakan Akses Prasarana Publik</t>
  </si>
  <si>
    <t>Pengembangan Pelayanan Administrasi terpadu Kecamatan (PATEN)</t>
  </si>
  <si>
    <t>Program Pembangunan Infrastruktur Pedesaan</t>
  </si>
  <si>
    <t>Pembangunan/Rehabilitasi Gedung/Bangunan Fasilitas Umum Lainnya</t>
  </si>
  <si>
    <t>Belanja Barang/Jasa Yang Akan Diserahkan Kepada Masyarakat/Pihak Ketiga</t>
  </si>
  <si>
    <t>Pembangunan TPQ Al' Iklhas Tembelang Kel. Rojoimo Kec. Wonosobo</t>
  </si>
  <si>
    <t>Penyempurnaan Asrama Pondok Pesantren Al Madina Wonosobo</t>
  </si>
  <si>
    <t xml:space="preserve">Belanja Modal Gedung dan Bangunan - Pengadaan Bagungan Gedung Tempat Olah Raga </t>
  </si>
  <si>
    <t>Pembangunan Senderan Lapangan Kelurahan Kejiwan Kec. Wonosobo</t>
  </si>
  <si>
    <t>Senderan Lapangan Campursari Kel. Jaraksari Kec. Wonosobo</t>
  </si>
  <si>
    <t>Pembangunan Refitalisasi Lapangan Sepak Bola Kalianget Kec. Wonosobo</t>
  </si>
  <si>
    <t>Belanja Modal Gedung dan Bangunan - Pengadaan Bangunan Gedung tempat Kerja Lainnya</t>
  </si>
  <si>
    <t>Pembangunan Gedung Serbaguna RW 2 Banjaran, Kramatan Kecamatan Wonosobo</t>
  </si>
  <si>
    <t>Pembangunan Perpustakaan Kampung Wonobungkah</t>
  </si>
  <si>
    <t>Penyempurnaan Gedung Serbaguna RW 5 Sruni Jaraksari Wonosobo</t>
  </si>
  <si>
    <t>Pembangunan Gedung Serbaguna RW 11 Jaraksari Kec. Wonosobo</t>
  </si>
  <si>
    <t>Pembangunan Gedung Serbaguna Kampung Sidojoyo Wonosobo</t>
  </si>
  <si>
    <t>Pembangunan Gedung Serbaguna dan kantor Kelurahan Mlipak (lanjutan)</t>
  </si>
  <si>
    <t>Pembangunan Gedung Kantor Kelurahan Wonosobo Barat</t>
  </si>
  <si>
    <t>Pembangunan Gedung Serbaguna Kelurahan Kramatan (lanjutan)</t>
  </si>
  <si>
    <t>Penyempurnaan Gedung Pertemuan RW 06 Griya Madukoro Asri</t>
  </si>
  <si>
    <t>Pembangunan Air Panas Dusun Kalianget</t>
  </si>
  <si>
    <t>Pembangunan Gedung RW Sitiung Sumberan Kelurahan Wonosobo Barat</t>
  </si>
  <si>
    <t>Penyempurnaan Pembangunan Kantor Kelurahan Jaraksari Kec. Wonosobo</t>
  </si>
  <si>
    <t>Belanja Modal Jalan, Irigasi dan Jaringan - Pengadaan Bangunan Pembawa Air Kotor</t>
  </si>
  <si>
    <t>Belanja Modal Jalan, Irigasi dan Jaringan - Pengadaan Bangunan Pembaawa Irigasi</t>
  </si>
  <si>
    <t>KETERANGAN</t>
  </si>
  <si>
    <t>:  KECAMATAN WONOSOBO</t>
  </si>
  <si>
    <t>:  APRIL</t>
  </si>
  <si>
    <t>Senderan Lingkungan RT 05 RW 01 Kampung Asri Mulyo mlipak Kec. Wonosobo</t>
  </si>
  <si>
    <t>CAMAT WONOSOBO</t>
  </si>
  <si>
    <t>NIP. 19761127 199511 1 001</t>
  </si>
  <si>
    <t>Pembina Tk I</t>
  </si>
  <si>
    <t>ZULFA AKHSAN ALIM K. S.STP.Msi</t>
  </si>
  <si>
    <t>Peningkatan Mutu Produk Lokal</t>
  </si>
  <si>
    <t>:  MEI 2018</t>
  </si>
  <si>
    <t>:  JUNI 2018</t>
  </si>
  <si>
    <t xml:space="preserve">          </t>
  </si>
  <si>
    <t>CV RIZKY PERDANA</t>
  </si>
  <si>
    <t>050/099/2019</t>
  </si>
  <si>
    <t>:  JULI 2018</t>
  </si>
  <si>
    <t>CV SAKA NEGARA</t>
  </si>
  <si>
    <t>CV AMANDA JAYA</t>
  </si>
  <si>
    <t>CV SAFIRA DITA SAKTI</t>
  </si>
  <si>
    <t>CV BRAJA MUSTI</t>
  </si>
  <si>
    <t>SP2D-01906 / LS / 4.1.5.1 / 2018</t>
  </si>
  <si>
    <t>SP2D-01968 / LS / 4.1.5.1 / 2018</t>
  </si>
  <si>
    <t>SP2D-01922 / LS / 4.1.5.1/2018</t>
  </si>
  <si>
    <t>050/089/2018 (25 Juli 2018)</t>
  </si>
  <si>
    <t>050/092/2018 (25 Juli 2018)</t>
  </si>
  <si>
    <t>SP2D-01921 / LS / 4.1.5.1/2018</t>
  </si>
  <si>
    <t>SP2D-01920 / LS / 4.1.5.1/2018</t>
  </si>
  <si>
    <t xml:space="preserve"> </t>
  </si>
  <si>
    <t>SP2D-01645 / LS / 4.1.5.1 / 2018</t>
  </si>
  <si>
    <t>050/102/2018 (10 Juli 2018)</t>
  </si>
  <si>
    <t>050/212/2018 (11 Juli 2018)</t>
  </si>
  <si>
    <t>050/095/2018 (25 Juli 2018)</t>
  </si>
  <si>
    <t>050/216/2018 (11 Juli 2018)</t>
  </si>
  <si>
    <t>CV BERKAH LESTARI</t>
  </si>
  <si>
    <t>050/150/2018 (10 Juli 2018)</t>
  </si>
  <si>
    <t>050/172/2018 (10 Juli 2018)</t>
  </si>
  <si>
    <t>CV BERKAH JAYA</t>
  </si>
  <si>
    <t>050/190/2018</t>
  </si>
  <si>
    <t>050/240/2018</t>
  </si>
  <si>
    <t>050/237/2018</t>
  </si>
  <si>
    <t>050/206/2018</t>
  </si>
  <si>
    <t>050/207/2018</t>
  </si>
  <si>
    <t>050/210/2018</t>
  </si>
  <si>
    <t>050/230/2018</t>
  </si>
  <si>
    <t>050/226/2018</t>
  </si>
  <si>
    <t>CV DIENG PERKASA</t>
  </si>
  <si>
    <t>050/160/2018 (10 Juli 2018)</t>
  </si>
  <si>
    <t>050/164/2018 (10 Juli 2018)</t>
  </si>
  <si>
    <t>CV DIENG POWER</t>
  </si>
  <si>
    <t>050/196/2018 (3 Agt 2018)</t>
  </si>
  <si>
    <t>050/274/2018</t>
  </si>
  <si>
    <t>050/298/2018</t>
  </si>
  <si>
    <t>050/199/2018 (7 Agt 2018)</t>
  </si>
  <si>
    <t>CV WAHYU KARYA AGUNG</t>
  </si>
  <si>
    <t>050/202/2018 (7 Agt 2018)</t>
  </si>
  <si>
    <t>050/283/2018</t>
  </si>
  <si>
    <t>050/293/2018</t>
  </si>
  <si>
    <t>050/193/2018 (3 Agt 2018)</t>
  </si>
  <si>
    <t>CV DUTA KENCANA</t>
  </si>
  <si>
    <t>CV SEKAWAN</t>
  </si>
  <si>
    <t>050/310/2018</t>
  </si>
  <si>
    <t>050/064/2018 (10 Juli 2018)</t>
  </si>
  <si>
    <t>Pembangunan Pavingisasi dan Drainase RW. 01 Manglongsari Kel. Wonosobo Timur</t>
  </si>
  <si>
    <t>SP2D-01977/LS/4.1.5.1/2018</t>
  </si>
  <si>
    <t>SP2D-01999/LS/4.1.5.1/2018</t>
  </si>
  <si>
    <t>SP2D-01997/LS/4.1.5.1/2018</t>
  </si>
  <si>
    <t>SP2D-02027/4.1.5.1/2018</t>
  </si>
  <si>
    <t>SP2D-01976/LS/4.1.5.1/2018</t>
  </si>
  <si>
    <t>:  AGUSTUS 2018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</si>
</sst>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4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charset val="1"/>
      <scheme val="minor"/>
    </font>
    <font>
      <b/>
      <sz val="9"/>
      <color theme="1"/>
      <name val="Arial"/>
      <family val="2"/>
    </font>
    <font>
      <sz val="8"/>
      <color indexed="8"/>
      <name val="Arial"/>
      <family val="2"/>
      <charset val="134"/>
    </font>
    <font>
      <b/>
      <u/>
      <sz val="8"/>
      <color indexed="8"/>
      <name val="Arial"/>
      <family val="2"/>
      <charset val="134"/>
    </font>
    <font>
      <b/>
      <i/>
      <sz val="9"/>
      <color theme="1"/>
      <name val="Arial"/>
      <family val="2"/>
    </font>
    <font>
      <sz val="9"/>
      <color indexed="8"/>
      <name val="Arial"/>
      <family val="2"/>
      <charset val="134"/>
    </font>
    <font>
      <b/>
      <u/>
      <sz val="9"/>
      <color indexed="8"/>
      <name val="Arial"/>
      <family val="2"/>
      <charset val="134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19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/>
    <xf numFmtId="41" fontId="5" fillId="0" borderId="4" xfId="0" applyNumberFormat="1" applyFont="1" applyBorder="1"/>
    <xf numFmtId="41" fontId="6" fillId="0" borderId="5" xfId="0" applyNumberFormat="1" applyFont="1" applyBorder="1" applyAlignment="1">
      <alignment horizontal="center" vertical="center"/>
    </xf>
    <xf numFmtId="0" fontId="6" fillId="0" borderId="5" xfId="0" applyFont="1" applyBorder="1"/>
    <xf numFmtId="41" fontId="6" fillId="0" borderId="5" xfId="0" applyNumberFormat="1" applyFont="1" applyBorder="1"/>
    <xf numFmtId="41" fontId="5" fillId="0" borderId="5" xfId="0" applyNumberFormat="1" applyFont="1" applyBorder="1" applyAlignment="1">
      <alignment horizontal="center" vertical="center"/>
    </xf>
    <xf numFmtId="0" fontId="5" fillId="0" borderId="5" xfId="0" applyFont="1" applyBorder="1"/>
    <xf numFmtId="41" fontId="5" fillId="0" borderId="5" xfId="0" applyNumberFormat="1" applyFont="1" applyBorder="1"/>
    <xf numFmtId="0" fontId="6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41" fontId="5" fillId="0" borderId="5" xfId="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/>
    </xf>
    <xf numFmtId="41" fontId="5" fillId="0" borderId="3" xfId="0" applyNumberFormat="1" applyFont="1" applyBorder="1" applyAlignment="1">
      <alignment horizontal="center" vertical="center"/>
    </xf>
    <xf numFmtId="0" fontId="5" fillId="0" borderId="3" xfId="0" applyFont="1" applyBorder="1"/>
    <xf numFmtId="41" fontId="5" fillId="0" borderId="3" xfId="0" applyNumberFormat="1" applyFont="1" applyBorder="1"/>
    <xf numFmtId="41" fontId="5" fillId="0" borderId="5" xfId="0" applyNumberFormat="1" applyFont="1" applyBorder="1" applyAlignment="1">
      <alignment vertical="center"/>
    </xf>
    <xf numFmtId="43" fontId="5" fillId="0" borderId="5" xfId="1" applyFont="1" applyBorder="1"/>
    <xf numFmtId="0" fontId="5" fillId="0" borderId="5" xfId="0" quotePrefix="1" applyFont="1" applyBorder="1"/>
    <xf numFmtId="0" fontId="5" fillId="0" borderId="5" xfId="0" quotePrefix="1" applyFont="1" applyBorder="1" applyAlignment="1">
      <alignment vertical="center"/>
    </xf>
    <xf numFmtId="0" fontId="5" fillId="0" borderId="5" xfId="0" quotePrefix="1" applyFont="1" applyBorder="1" applyAlignment="1">
      <alignment horizontal="center" vertical="center"/>
    </xf>
    <xf numFmtId="43" fontId="5" fillId="0" borderId="5" xfId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41" fontId="5" fillId="0" borderId="21" xfId="0" applyNumberFormat="1" applyFont="1" applyBorder="1" applyAlignment="1">
      <alignment horizontal="center" vertical="center"/>
    </xf>
    <xf numFmtId="0" fontId="5" fillId="0" borderId="21" xfId="0" quotePrefix="1" applyFont="1" applyBorder="1" applyAlignment="1">
      <alignment horizontal="center" vertical="center"/>
    </xf>
    <xf numFmtId="41" fontId="5" fillId="0" borderId="21" xfId="0" applyNumberFormat="1" applyFont="1" applyBorder="1"/>
    <xf numFmtId="43" fontId="5" fillId="0" borderId="21" xfId="1" applyFont="1" applyBorder="1"/>
    <xf numFmtId="0" fontId="5" fillId="0" borderId="21" xfId="0" quotePrefix="1" applyFont="1" applyBorder="1"/>
    <xf numFmtId="0" fontId="5" fillId="0" borderId="21" xfId="0" applyFont="1" applyBorder="1" applyAlignment="1">
      <alignment horizontal="center" vertical="center"/>
    </xf>
    <xf numFmtId="41" fontId="5" fillId="0" borderId="4" xfId="0" applyNumberFormat="1" applyFont="1" applyBorder="1" applyAlignment="1">
      <alignment horizontal="center" vertical="center"/>
    </xf>
    <xf numFmtId="0" fontId="5" fillId="0" borderId="4" xfId="0" quotePrefix="1" applyFont="1" applyBorder="1" applyAlignment="1">
      <alignment horizontal="center" vertical="center"/>
    </xf>
    <xf numFmtId="43" fontId="5" fillId="0" borderId="4" xfId="1" applyFont="1" applyBorder="1"/>
    <xf numFmtId="0" fontId="5" fillId="0" borderId="4" xfId="0" quotePrefix="1" applyFont="1" applyBorder="1"/>
    <xf numFmtId="0" fontId="5" fillId="0" borderId="21" xfId="0" applyFont="1" applyBorder="1"/>
    <xf numFmtId="41" fontId="6" fillId="0" borderId="4" xfId="0" applyNumberFormat="1" applyFont="1" applyBorder="1" applyAlignment="1">
      <alignment horizontal="center" vertical="center"/>
    </xf>
    <xf numFmtId="41" fontId="5" fillId="0" borderId="12" xfId="0" applyNumberFormat="1" applyFont="1" applyBorder="1" applyAlignment="1">
      <alignment horizontal="center" vertical="center"/>
    </xf>
    <xf numFmtId="0" fontId="5" fillId="0" borderId="12" xfId="0" quotePrefix="1" applyFont="1" applyBorder="1" applyAlignment="1">
      <alignment horizontal="center" vertical="center"/>
    </xf>
    <xf numFmtId="41" fontId="5" fillId="0" borderId="12" xfId="0" applyNumberFormat="1" applyFont="1" applyBorder="1"/>
    <xf numFmtId="43" fontId="5" fillId="0" borderId="12" xfId="1" applyFont="1" applyBorder="1"/>
    <xf numFmtId="0" fontId="5" fillId="0" borderId="12" xfId="0" quotePrefix="1" applyFont="1" applyBorder="1"/>
    <xf numFmtId="0" fontId="5" fillId="0" borderId="12" xfId="0" applyFont="1" applyBorder="1" applyAlignment="1">
      <alignment horizontal="center" vertical="center"/>
    </xf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/>
    <xf numFmtId="0" fontId="8" fillId="0" borderId="5" xfId="0" applyFont="1" applyBorder="1" applyAlignment="1">
      <alignment horizontal="center"/>
    </xf>
    <xf numFmtId="41" fontId="8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9" xfId="0" quotePrefix="1" applyFont="1" applyBorder="1" applyAlignment="1">
      <alignment horizontal="center" vertical="top"/>
    </xf>
    <xf numFmtId="41" fontId="4" fillId="0" borderId="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164" fontId="4" fillId="0" borderId="5" xfId="1" applyNumberFormat="1" applyFont="1" applyBorder="1" applyAlignment="1">
      <alignment vertical="top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4" fillId="0" borderId="24" xfId="0" applyFont="1" applyBorder="1" applyAlignment="1">
      <alignment vertical="top" wrapText="1"/>
    </xf>
    <xf numFmtId="164" fontId="4" fillId="0" borderId="21" xfId="1" applyNumberFormat="1" applyFont="1" applyBorder="1" applyAlignment="1">
      <alignment vertical="top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vertical="top" wrapText="1"/>
    </xf>
    <xf numFmtId="164" fontId="4" fillId="0" borderId="4" xfId="1" applyNumberFormat="1" applyFont="1" applyBorder="1" applyAlignment="1">
      <alignment vertical="top"/>
    </xf>
    <xf numFmtId="0" fontId="4" fillId="0" borderId="1" xfId="0" quotePrefix="1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1" xfId="0" quotePrefix="1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top"/>
    </xf>
    <xf numFmtId="0" fontId="4" fillId="0" borderId="9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/>
    </xf>
    <xf numFmtId="0" fontId="4" fillId="0" borderId="9" xfId="2" quotePrefix="1" applyFont="1" applyFill="1" applyBorder="1" applyAlignment="1">
      <alignment horizontal="center" vertical="top"/>
    </xf>
    <xf numFmtId="0" fontId="4" fillId="0" borderId="1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horizontal="left" vertical="top" wrapText="1"/>
    </xf>
    <xf numFmtId="0" fontId="4" fillId="0" borderId="1" xfId="2" quotePrefix="1" applyFont="1" applyFill="1" applyBorder="1" applyAlignment="1">
      <alignment horizontal="center" vertical="top"/>
    </xf>
    <xf numFmtId="0" fontId="4" fillId="0" borderId="2" xfId="2" applyFont="1" applyFill="1" applyBorder="1" applyAlignment="1">
      <alignment vertical="top" wrapText="1"/>
    </xf>
    <xf numFmtId="0" fontId="4" fillId="0" borderId="22" xfId="2" quotePrefix="1" applyFont="1" applyFill="1" applyBorder="1" applyAlignment="1">
      <alignment horizontal="center" vertical="top"/>
    </xf>
    <xf numFmtId="0" fontId="4" fillId="0" borderId="23" xfId="2" quotePrefix="1" applyFont="1" applyFill="1" applyBorder="1" applyAlignment="1">
      <alignment horizontal="center" vertical="top"/>
    </xf>
    <xf numFmtId="0" fontId="4" fillId="0" borderId="24" xfId="2" applyFont="1" applyFill="1" applyBorder="1" applyAlignment="1">
      <alignment vertical="top" wrapText="1"/>
    </xf>
    <xf numFmtId="41" fontId="4" fillId="0" borderId="21" xfId="0" applyNumberFormat="1" applyFont="1" applyBorder="1" applyAlignment="1">
      <alignment horizontal="center" vertical="center"/>
    </xf>
    <xf numFmtId="41" fontId="8" fillId="0" borderId="4" xfId="0" applyNumberFormat="1" applyFont="1" applyBorder="1" applyAlignment="1">
      <alignment horizontal="center" vertical="center"/>
    </xf>
    <xf numFmtId="0" fontId="4" fillId="0" borderId="9" xfId="2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vertical="top" wrapText="1"/>
    </xf>
    <xf numFmtId="0" fontId="4" fillId="0" borderId="9" xfId="2" quotePrefix="1" applyFont="1" applyFill="1" applyBorder="1" applyAlignment="1">
      <alignment horizontal="center" vertical="center"/>
    </xf>
    <xf numFmtId="0" fontId="4" fillId="0" borderId="1" xfId="2" quotePrefix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vertical="center" wrapText="1"/>
    </xf>
    <xf numFmtId="164" fontId="4" fillId="0" borderId="5" xfId="1" applyNumberFormat="1" applyFont="1" applyBorder="1" applyAlignment="1">
      <alignment vertical="center"/>
    </xf>
    <xf numFmtId="0" fontId="4" fillId="0" borderId="5" xfId="0" applyFont="1" applyBorder="1" applyAlignment="1">
      <alignment horizontal="left"/>
    </xf>
    <xf numFmtId="41" fontId="4" fillId="0" borderId="5" xfId="0" applyNumberFormat="1" applyFont="1" applyBorder="1" applyAlignment="1">
      <alignment horizontal="left" vertical="center"/>
    </xf>
    <xf numFmtId="0" fontId="4" fillId="0" borderId="12" xfId="0" applyFont="1" applyBorder="1" applyAlignment="1">
      <alignment horizontal="center"/>
    </xf>
    <xf numFmtId="164" fontId="4" fillId="0" borderId="12" xfId="1" applyNumberFormat="1" applyFont="1" applyBorder="1" applyAlignment="1">
      <alignment vertical="top"/>
    </xf>
    <xf numFmtId="0" fontId="4" fillId="0" borderId="22" xfId="2" quotePrefix="1" applyFont="1" applyFill="1" applyBorder="1" applyAlignment="1">
      <alignment horizontal="center" vertical="center"/>
    </xf>
    <xf numFmtId="0" fontId="4" fillId="0" borderId="23" xfId="2" quotePrefix="1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vertical="center" wrapText="1"/>
    </xf>
    <xf numFmtId="164" fontId="4" fillId="0" borderId="21" xfId="1" applyNumberFormat="1" applyFont="1" applyBorder="1" applyAlignment="1">
      <alignment vertical="center"/>
    </xf>
    <xf numFmtId="0" fontId="4" fillId="0" borderId="6" xfId="2" quotePrefix="1" applyFont="1" applyFill="1" applyBorder="1" applyAlignment="1">
      <alignment horizontal="center" vertical="top"/>
    </xf>
    <xf numFmtId="0" fontId="4" fillId="0" borderId="7" xfId="2" quotePrefix="1" applyFont="1" applyFill="1" applyBorder="1" applyAlignment="1">
      <alignment horizontal="center" vertical="top"/>
    </xf>
    <xf numFmtId="0" fontId="4" fillId="0" borderId="8" xfId="2" applyFont="1" applyFill="1" applyBorder="1" applyAlignment="1">
      <alignment vertical="top" wrapText="1"/>
    </xf>
    <xf numFmtId="41" fontId="4" fillId="0" borderId="4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41" fontId="4" fillId="0" borderId="3" xfId="0" applyNumberFormat="1" applyFont="1" applyBorder="1" applyAlignment="1">
      <alignment horizontal="center" vertical="center"/>
    </xf>
    <xf numFmtId="41" fontId="8" fillId="0" borderId="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5" xfId="0" applyFont="1" applyBorder="1" applyAlignment="1">
      <alignment vertical="top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164" fontId="6" fillId="0" borderId="5" xfId="1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vertical="top" wrapText="1"/>
    </xf>
    <xf numFmtId="164" fontId="4" fillId="0" borderId="17" xfId="1" applyNumberFormat="1" applyFont="1" applyBorder="1" applyAlignment="1">
      <alignment vertical="top"/>
    </xf>
    <xf numFmtId="41" fontId="5" fillId="0" borderId="17" xfId="0" applyNumberFormat="1" applyFont="1" applyBorder="1" applyAlignment="1">
      <alignment horizontal="center" vertical="center"/>
    </xf>
    <xf numFmtId="0" fontId="5" fillId="0" borderId="17" xfId="0" quotePrefix="1" applyFont="1" applyBorder="1" applyAlignment="1">
      <alignment horizontal="center" vertical="center"/>
    </xf>
    <xf numFmtId="41" fontId="5" fillId="0" borderId="17" xfId="0" applyNumberFormat="1" applyFont="1" applyBorder="1"/>
    <xf numFmtId="43" fontId="5" fillId="0" borderId="17" xfId="1" applyFont="1" applyBorder="1"/>
    <xf numFmtId="0" fontId="5" fillId="0" borderId="17" xfId="0" quotePrefix="1" applyFont="1" applyBorder="1"/>
    <xf numFmtId="0" fontId="5" fillId="0" borderId="1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41" fontId="8" fillId="0" borderId="21" xfId="0" applyNumberFormat="1" applyFont="1" applyBorder="1" applyAlignment="1">
      <alignment horizontal="center" vertical="center"/>
    </xf>
    <xf numFmtId="41" fontId="6" fillId="0" borderId="21" xfId="0" applyNumberFormat="1" applyFont="1" applyBorder="1" applyAlignment="1">
      <alignment horizontal="center" vertical="center"/>
    </xf>
    <xf numFmtId="0" fontId="8" fillId="0" borderId="15" xfId="0" applyFont="1" applyBorder="1" applyAlignment="1">
      <alignment vertical="top" wrapText="1"/>
    </xf>
    <xf numFmtId="0" fontId="4" fillId="0" borderId="23" xfId="2" applyFont="1" applyFill="1" applyBorder="1" applyAlignment="1">
      <alignment horizontal="left" vertical="top" wrapText="1"/>
    </xf>
    <xf numFmtId="0" fontId="4" fillId="0" borderId="24" xfId="2" applyFont="1" applyFill="1" applyBorder="1" applyAlignment="1">
      <alignment horizontal="left" vertical="top" wrapText="1"/>
    </xf>
    <xf numFmtId="0" fontId="6" fillId="0" borderId="4" xfId="0" applyFont="1" applyBorder="1" applyAlignment="1">
      <alignment vertical="center"/>
    </xf>
    <xf numFmtId="41" fontId="6" fillId="0" borderId="4" xfId="0" applyNumberFormat="1" applyFont="1" applyBorder="1" applyAlignment="1">
      <alignment vertic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3" fontId="4" fillId="0" borderId="5" xfId="1" applyFont="1" applyBorder="1" applyAlignment="1">
      <alignment vertical="top"/>
    </xf>
    <xf numFmtId="41" fontId="8" fillId="0" borderId="5" xfId="0" applyNumberFormat="1" applyFont="1" applyBorder="1" applyAlignment="1">
      <alignment horizontal="center" vertical="top"/>
    </xf>
    <xf numFmtId="41" fontId="4" fillId="0" borderId="5" xfId="0" applyNumberFormat="1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43" fontId="8" fillId="0" borderId="5" xfId="1" applyFont="1" applyBorder="1" applyAlignment="1">
      <alignment vertical="top"/>
    </xf>
    <xf numFmtId="41" fontId="4" fillId="0" borderId="5" xfId="0" applyNumberFormat="1" applyFont="1" applyBorder="1" applyAlignment="1">
      <alignment horizontal="center" vertical="top"/>
    </xf>
    <xf numFmtId="41" fontId="8" fillId="0" borderId="5" xfId="0" applyNumberFormat="1" applyFont="1" applyBorder="1" applyAlignment="1">
      <alignment vertical="top"/>
    </xf>
    <xf numFmtId="0" fontId="4" fillId="0" borderId="21" xfId="0" applyFont="1" applyBorder="1" applyAlignment="1">
      <alignment horizontal="center" vertical="top"/>
    </xf>
    <xf numFmtId="0" fontId="8" fillId="0" borderId="5" xfId="0" quotePrefix="1" applyFont="1" applyBorder="1" applyAlignment="1">
      <alignment vertical="top"/>
    </xf>
    <xf numFmtId="0" fontId="8" fillId="0" borderId="5" xfId="0" quotePrefix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4" fillId="0" borderId="5" xfId="0" quotePrefix="1" applyFont="1" applyBorder="1" applyAlignment="1">
      <alignment vertical="top"/>
    </xf>
    <xf numFmtId="0" fontId="4" fillId="0" borderId="5" xfId="0" quotePrefix="1" applyFont="1" applyBorder="1" applyAlignment="1">
      <alignment horizontal="center" vertical="top"/>
    </xf>
    <xf numFmtId="0" fontId="8" fillId="0" borderId="5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8" fillId="0" borderId="4" xfId="0" applyFont="1" applyBorder="1" applyAlignment="1">
      <alignment horizontal="center" vertical="top"/>
    </xf>
    <xf numFmtId="41" fontId="8" fillId="0" borderId="4" xfId="0" applyNumberFormat="1" applyFont="1" applyBorder="1" applyAlignment="1">
      <alignment horizontal="center" vertical="top"/>
    </xf>
    <xf numFmtId="41" fontId="8" fillId="0" borderId="4" xfId="0" applyNumberFormat="1" applyFont="1" applyBorder="1" applyAlignment="1">
      <alignment vertical="top"/>
    </xf>
    <xf numFmtId="0" fontId="4" fillId="0" borderId="4" xfId="0" applyFont="1" applyBorder="1" applyAlignment="1">
      <alignment horizontal="center" vertical="top"/>
    </xf>
    <xf numFmtId="41" fontId="4" fillId="0" borderId="4" xfId="0" applyNumberFormat="1" applyFont="1" applyBorder="1" applyAlignment="1">
      <alignment horizontal="center" vertical="top"/>
    </xf>
    <xf numFmtId="0" fontId="4" fillId="0" borderId="4" xfId="0" applyFont="1" applyBorder="1" applyAlignment="1">
      <alignment vertical="top"/>
    </xf>
    <xf numFmtId="41" fontId="4" fillId="0" borderId="4" xfId="0" applyNumberFormat="1" applyFont="1" applyBorder="1" applyAlignment="1">
      <alignment vertical="top"/>
    </xf>
    <xf numFmtId="164" fontId="8" fillId="0" borderId="5" xfId="1" applyNumberFormat="1" applyFont="1" applyBorder="1" applyAlignment="1">
      <alignment vertical="top"/>
    </xf>
    <xf numFmtId="41" fontId="4" fillId="0" borderId="21" xfId="0" applyNumberFormat="1" applyFont="1" applyBorder="1" applyAlignment="1">
      <alignment horizontal="center" vertical="top"/>
    </xf>
    <xf numFmtId="0" fontId="4" fillId="0" borderId="21" xfId="0" quotePrefix="1" applyFont="1" applyBorder="1" applyAlignment="1">
      <alignment horizontal="center" vertical="top"/>
    </xf>
    <xf numFmtId="41" fontId="4" fillId="0" borderId="21" xfId="0" applyNumberFormat="1" applyFont="1" applyBorder="1" applyAlignment="1">
      <alignment vertical="top"/>
    </xf>
    <xf numFmtId="43" fontId="4" fillId="0" borderId="21" xfId="1" applyFont="1" applyBorder="1" applyAlignment="1">
      <alignment vertical="top"/>
    </xf>
    <xf numFmtId="0" fontId="4" fillId="0" borderId="21" xfId="0" quotePrefix="1" applyFont="1" applyBorder="1" applyAlignment="1">
      <alignment vertical="top"/>
    </xf>
    <xf numFmtId="0" fontId="4" fillId="0" borderId="4" xfId="0" quotePrefix="1" applyFont="1" applyBorder="1" applyAlignment="1">
      <alignment horizontal="center" vertical="top"/>
    </xf>
    <xf numFmtId="43" fontId="4" fillId="0" borderId="4" xfId="1" applyFont="1" applyBorder="1" applyAlignment="1">
      <alignment vertical="top"/>
    </xf>
    <xf numFmtId="0" fontId="4" fillId="0" borderId="4" xfId="0" quotePrefix="1" applyFont="1" applyBorder="1" applyAlignment="1">
      <alignment vertical="top"/>
    </xf>
    <xf numFmtId="0" fontId="4" fillId="0" borderId="21" xfId="0" applyFont="1" applyBorder="1" applyAlignment="1">
      <alignment vertical="top"/>
    </xf>
    <xf numFmtId="41" fontId="4" fillId="0" borderId="5" xfId="0" applyNumberFormat="1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43" fontId="8" fillId="0" borderId="4" xfId="1" applyFont="1" applyBorder="1" applyAlignment="1">
      <alignment vertical="top"/>
    </xf>
    <xf numFmtId="0" fontId="8" fillId="0" borderId="4" xfId="0" quotePrefix="1" applyFont="1" applyBorder="1" applyAlignment="1">
      <alignment vertical="top"/>
    </xf>
    <xf numFmtId="0" fontId="8" fillId="0" borderId="4" xfId="0" quotePrefix="1" applyFont="1" applyBorder="1" applyAlignment="1">
      <alignment horizontal="center" vertical="top"/>
    </xf>
    <xf numFmtId="0" fontId="4" fillId="0" borderId="23" xfId="0" quotePrefix="1" applyFont="1" applyBorder="1" applyAlignment="1">
      <alignment horizontal="center" vertical="top"/>
    </xf>
    <xf numFmtId="0" fontId="4" fillId="0" borderId="24" xfId="0" applyFont="1" applyBorder="1" applyAlignment="1">
      <alignment vertical="top"/>
    </xf>
    <xf numFmtId="0" fontId="4" fillId="0" borderId="1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/>
    </xf>
    <xf numFmtId="0" fontId="4" fillId="0" borderId="9" xfId="2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17" xfId="0" applyFont="1" applyBorder="1" applyAlignment="1">
      <alignment vertical="top"/>
    </xf>
    <xf numFmtId="41" fontId="4" fillId="0" borderId="17" xfId="0" applyNumberFormat="1" applyFont="1" applyBorder="1" applyAlignment="1">
      <alignment vertical="top"/>
    </xf>
    <xf numFmtId="0" fontId="4" fillId="0" borderId="1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/>
    </xf>
    <xf numFmtId="0" fontId="4" fillId="0" borderId="9" xfId="2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14" fontId="4" fillId="0" borderId="5" xfId="0" quotePrefix="1" applyNumberFormat="1" applyFont="1" applyBorder="1" applyAlignment="1">
      <alignment horizontal="center" vertical="top"/>
    </xf>
    <xf numFmtId="41" fontId="4" fillId="0" borderId="12" xfId="0" applyNumberFormat="1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41" fontId="8" fillId="0" borderId="12" xfId="0" applyNumberFormat="1" applyFont="1" applyBorder="1" applyAlignment="1">
      <alignment horizontal="center" vertical="top"/>
    </xf>
    <xf numFmtId="43" fontId="8" fillId="0" borderId="12" xfId="1" applyFont="1" applyBorder="1" applyAlignment="1">
      <alignment vertical="top"/>
    </xf>
    <xf numFmtId="0" fontId="8" fillId="0" borderId="12" xfId="0" quotePrefix="1" applyFont="1" applyBorder="1" applyAlignment="1">
      <alignment vertical="top"/>
    </xf>
    <xf numFmtId="41" fontId="8" fillId="0" borderId="12" xfId="0" applyNumberFormat="1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8" fillId="0" borderId="5" xfId="0" applyFont="1" applyBorder="1" applyAlignment="1">
      <alignment vertical="top" wrapText="1"/>
    </xf>
    <xf numFmtId="0" fontId="4" fillId="0" borderId="5" xfId="0" quotePrefix="1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41" fontId="4" fillId="0" borderId="5" xfId="0" applyNumberFormat="1" applyFont="1" applyBorder="1" applyAlignment="1">
      <alignment horizontal="center" vertical="top" wrapText="1"/>
    </xf>
    <xf numFmtId="0" fontId="4" fillId="0" borderId="21" xfId="0" quotePrefix="1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center" vertical="top" wrapText="1"/>
    </xf>
    <xf numFmtId="41" fontId="8" fillId="0" borderId="5" xfId="0" applyNumberFormat="1" applyFont="1" applyBorder="1" applyAlignment="1">
      <alignment horizontal="center" vertical="top" wrapText="1"/>
    </xf>
    <xf numFmtId="0" fontId="4" fillId="0" borderId="21" xfId="0" applyFont="1" applyBorder="1" applyAlignment="1">
      <alignment vertical="top" wrapText="1"/>
    </xf>
    <xf numFmtId="41" fontId="8" fillId="0" borderId="4" xfId="0" applyNumberFormat="1" applyFont="1" applyBorder="1" applyAlignment="1">
      <alignment horizontal="center" vertical="top" wrapText="1"/>
    </xf>
    <xf numFmtId="41" fontId="8" fillId="0" borderId="12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14" fontId="4" fillId="0" borderId="5" xfId="0" quotePrefix="1" applyNumberFormat="1" applyFont="1" applyBorder="1" applyAlignment="1">
      <alignment vertical="top"/>
    </xf>
    <xf numFmtId="14" fontId="4" fillId="0" borderId="5" xfId="0" applyNumberFormat="1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/>
    </xf>
    <xf numFmtId="0" fontId="15" fillId="0" borderId="6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15" fillId="0" borderId="8" xfId="0" applyFont="1" applyBorder="1" applyAlignment="1">
      <alignment vertical="top" wrapText="1"/>
    </xf>
    <xf numFmtId="41" fontId="15" fillId="0" borderId="4" xfId="0" applyNumberFormat="1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 wrapText="1"/>
    </xf>
    <xf numFmtId="14" fontId="15" fillId="0" borderId="4" xfId="0" quotePrefix="1" applyNumberFormat="1" applyFont="1" applyBorder="1" applyAlignment="1">
      <alignment horizontal="center" vertical="top"/>
    </xf>
    <xf numFmtId="41" fontId="15" fillId="0" borderId="4" xfId="0" applyNumberFormat="1" applyFont="1" applyBorder="1" applyAlignment="1">
      <alignment vertical="top"/>
    </xf>
    <xf numFmtId="43" fontId="15" fillId="0" borderId="4" xfId="1" applyFont="1" applyBorder="1" applyAlignment="1">
      <alignment vertical="top"/>
    </xf>
    <xf numFmtId="0" fontId="15" fillId="0" borderId="4" xfId="0" quotePrefix="1" applyFont="1" applyBorder="1" applyAlignment="1">
      <alignment vertical="top"/>
    </xf>
    <xf numFmtId="0" fontId="15" fillId="0" borderId="4" xfId="0" quotePrefix="1" applyFont="1" applyBorder="1" applyAlignment="1">
      <alignment horizontal="center" vertical="top"/>
    </xf>
    <xf numFmtId="0" fontId="14" fillId="0" borderId="0" xfId="0" applyFont="1"/>
    <xf numFmtId="0" fontId="15" fillId="0" borderId="5" xfId="0" applyFont="1" applyBorder="1" applyAlignment="1">
      <alignment horizontal="center" vertical="top"/>
    </xf>
    <xf numFmtId="0" fontId="15" fillId="0" borderId="9" xfId="2" quotePrefix="1" applyFont="1" applyFill="1" applyBorder="1" applyAlignment="1">
      <alignment horizontal="center" vertical="top"/>
    </xf>
    <xf numFmtId="0" fontId="15" fillId="0" borderId="1" xfId="2" quotePrefix="1" applyFont="1" applyFill="1" applyBorder="1" applyAlignment="1">
      <alignment horizontal="center" vertical="top"/>
    </xf>
    <xf numFmtId="0" fontId="15" fillId="0" borderId="2" xfId="2" applyFont="1" applyFill="1" applyBorder="1" applyAlignment="1">
      <alignment vertical="top" wrapText="1"/>
    </xf>
    <xf numFmtId="164" fontId="15" fillId="0" borderId="5" xfId="1" applyNumberFormat="1" applyFont="1" applyBorder="1" applyAlignment="1">
      <alignment vertical="top"/>
    </xf>
    <xf numFmtId="41" fontId="15" fillId="0" borderId="5" xfId="0" applyNumberFormat="1" applyFont="1" applyBorder="1" applyAlignment="1">
      <alignment horizontal="center" vertical="top"/>
    </xf>
    <xf numFmtId="0" fontId="15" fillId="0" borderId="5" xfId="0" applyFont="1" applyBorder="1" applyAlignment="1">
      <alignment horizontal="center" vertical="top" wrapText="1"/>
    </xf>
    <xf numFmtId="14" fontId="15" fillId="0" borderId="5" xfId="0" quotePrefix="1" applyNumberFormat="1" applyFont="1" applyBorder="1" applyAlignment="1">
      <alignment horizontal="center" vertical="top"/>
    </xf>
    <xf numFmtId="41" fontId="15" fillId="0" borderId="5" xfId="0" applyNumberFormat="1" applyFont="1" applyBorder="1" applyAlignment="1">
      <alignment vertical="top"/>
    </xf>
    <xf numFmtId="43" fontId="15" fillId="0" borderId="5" xfId="1" applyFont="1" applyBorder="1" applyAlignment="1">
      <alignment vertical="top"/>
    </xf>
    <xf numFmtId="0" fontId="15" fillId="0" borderId="5" xfId="0" quotePrefix="1" applyFont="1" applyBorder="1" applyAlignment="1">
      <alignment vertical="top"/>
    </xf>
    <xf numFmtId="0" fontId="15" fillId="0" borderId="5" xfId="0" quotePrefix="1" applyFont="1" applyBorder="1" applyAlignment="1">
      <alignment horizontal="center" vertical="top"/>
    </xf>
    <xf numFmtId="0" fontId="4" fillId="0" borderId="1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/>
    </xf>
    <xf numFmtId="0" fontId="4" fillId="0" borderId="9" xfId="2" applyFont="1" applyFill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/>
    </xf>
    <xf numFmtId="0" fontId="15" fillId="0" borderId="2" xfId="0" applyFont="1" applyBorder="1" applyAlignment="1">
      <alignment vertical="top" wrapText="1"/>
    </xf>
    <xf numFmtId="14" fontId="15" fillId="0" borderId="5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8" fillId="0" borderId="9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top" wrapText="1"/>
    </xf>
    <xf numFmtId="0" fontId="4" fillId="0" borderId="2" xfId="2" applyFont="1" applyFill="1" applyBorder="1" applyAlignment="1">
      <alignment horizontal="left" vertical="top" wrapText="1"/>
    </xf>
    <xf numFmtId="0" fontId="4" fillId="0" borderId="9" xfId="2" applyFont="1" applyFill="1" applyBorder="1" applyAlignment="1">
      <alignment horizontal="left" vertical="top" wrapText="1"/>
    </xf>
    <xf numFmtId="0" fontId="8" fillId="0" borderId="6" xfId="2" applyFont="1" applyFill="1" applyBorder="1" applyAlignment="1">
      <alignment horizontal="left" vertical="center" wrapText="1"/>
    </xf>
    <xf numFmtId="0" fontId="8" fillId="0" borderId="7" xfId="2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9" xfId="2" applyFont="1" applyFill="1" applyBorder="1" applyAlignment="1">
      <alignment horizontal="left" vertical="top" wrapText="1"/>
    </xf>
    <xf numFmtId="0" fontId="8" fillId="0" borderId="1" xfId="2" applyFont="1" applyFill="1" applyBorder="1" applyAlignment="1">
      <alignment horizontal="left" vertical="top" wrapText="1"/>
    </xf>
    <xf numFmtId="0" fontId="8" fillId="0" borderId="2" xfId="2" applyFont="1" applyFill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4" fillId="0" borderId="23" xfId="2" applyFont="1" applyFill="1" applyBorder="1" applyAlignment="1">
      <alignment horizontal="left" vertical="top" wrapText="1"/>
    </xf>
    <xf numFmtId="0" fontId="4" fillId="0" borderId="24" xfId="2" applyFont="1" applyFill="1" applyBorder="1" applyAlignment="1">
      <alignment horizontal="left" vertical="top" wrapText="1"/>
    </xf>
    <xf numFmtId="0" fontId="8" fillId="0" borderId="13" xfId="2" applyFont="1" applyFill="1" applyBorder="1" applyAlignment="1">
      <alignment horizontal="left" vertical="top" wrapText="1"/>
    </xf>
    <xf numFmtId="0" fontId="8" fillId="0" borderId="14" xfId="2" applyFont="1" applyFill="1" applyBorder="1" applyAlignment="1">
      <alignment horizontal="left" vertical="top" wrapText="1"/>
    </xf>
    <xf numFmtId="0" fontId="8" fillId="0" borderId="15" xfId="2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/>
    </xf>
    <xf numFmtId="0" fontId="4" fillId="2" borderId="9" xfId="2" quotePrefix="1" applyFont="1" applyFill="1" applyBorder="1" applyAlignment="1">
      <alignment horizontal="center" vertical="top"/>
    </xf>
    <xf numFmtId="0" fontId="4" fillId="2" borderId="1" xfId="2" quotePrefix="1" applyFont="1" applyFill="1" applyBorder="1" applyAlignment="1">
      <alignment horizontal="center" vertical="top"/>
    </xf>
    <xf numFmtId="0" fontId="4" fillId="2" borderId="2" xfId="2" applyFont="1" applyFill="1" applyBorder="1" applyAlignment="1">
      <alignment vertical="top" wrapText="1"/>
    </xf>
    <xf numFmtId="164" fontId="4" fillId="2" borderId="5" xfId="1" applyNumberFormat="1" applyFont="1" applyFill="1" applyBorder="1" applyAlignment="1">
      <alignment vertical="top"/>
    </xf>
    <xf numFmtId="41" fontId="4" fillId="2" borderId="5" xfId="0" applyNumberFormat="1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 wrapText="1"/>
    </xf>
    <xf numFmtId="14" fontId="4" fillId="2" borderId="5" xfId="0" quotePrefix="1" applyNumberFormat="1" applyFont="1" applyFill="1" applyBorder="1" applyAlignment="1">
      <alignment horizontal="center" vertical="top"/>
    </xf>
    <xf numFmtId="41" fontId="4" fillId="2" borderId="5" xfId="0" applyNumberFormat="1" applyFont="1" applyFill="1" applyBorder="1" applyAlignment="1">
      <alignment vertical="top"/>
    </xf>
    <xf numFmtId="43" fontId="4" fillId="2" borderId="5" xfId="1" applyFont="1" applyFill="1" applyBorder="1" applyAlignment="1">
      <alignment vertical="top"/>
    </xf>
    <xf numFmtId="0" fontId="4" fillId="2" borderId="5" xfId="0" applyFont="1" applyFill="1" applyBorder="1" applyAlignment="1">
      <alignment vertical="top" wrapText="1"/>
    </xf>
    <xf numFmtId="14" fontId="4" fillId="2" borderId="5" xfId="0" quotePrefix="1" applyNumberFormat="1" applyFont="1" applyFill="1" applyBorder="1" applyAlignment="1">
      <alignment vertical="top"/>
    </xf>
    <xf numFmtId="0" fontId="4" fillId="2" borderId="5" xfId="0" quotePrefix="1" applyFont="1" applyFill="1" applyBorder="1" applyAlignment="1">
      <alignment horizontal="center" vertical="top"/>
    </xf>
    <xf numFmtId="0" fontId="0" fillId="2" borderId="0" xfId="0" applyFill="1"/>
    <xf numFmtId="0" fontId="4" fillId="2" borderId="9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vertical="top" wrapText="1"/>
    </xf>
    <xf numFmtId="14" fontId="4" fillId="2" borderId="5" xfId="0" applyNumberFormat="1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/>
    </xf>
    <xf numFmtId="0" fontId="15" fillId="2" borderId="6" xfId="0" applyFont="1" applyFill="1" applyBorder="1" applyAlignment="1">
      <alignment horizontal="center" vertical="top"/>
    </xf>
    <xf numFmtId="0" fontId="15" fillId="2" borderId="7" xfId="0" applyFont="1" applyFill="1" applyBorder="1" applyAlignment="1">
      <alignment horizontal="center" vertical="top"/>
    </xf>
    <xf numFmtId="0" fontId="15" fillId="2" borderId="8" xfId="0" applyFont="1" applyFill="1" applyBorder="1" applyAlignment="1">
      <alignment vertical="top" wrapText="1"/>
    </xf>
    <xf numFmtId="41" fontId="15" fillId="2" borderId="4" xfId="0" applyNumberFormat="1" applyFont="1" applyFill="1" applyBorder="1" applyAlignment="1">
      <alignment horizontal="center" vertical="top"/>
    </xf>
    <xf numFmtId="0" fontId="15" fillId="2" borderId="4" xfId="0" applyFont="1" applyFill="1" applyBorder="1" applyAlignment="1">
      <alignment horizontal="center" vertical="top" wrapText="1"/>
    </xf>
    <xf numFmtId="14" fontId="15" fillId="2" borderId="4" xfId="0" quotePrefix="1" applyNumberFormat="1" applyFont="1" applyFill="1" applyBorder="1" applyAlignment="1">
      <alignment horizontal="center" vertical="top"/>
    </xf>
    <xf numFmtId="41" fontId="15" fillId="2" borderId="4" xfId="0" applyNumberFormat="1" applyFont="1" applyFill="1" applyBorder="1" applyAlignment="1">
      <alignment vertical="top"/>
    </xf>
    <xf numFmtId="43" fontId="15" fillId="2" borderId="4" xfId="1" applyFont="1" applyFill="1" applyBorder="1" applyAlignment="1">
      <alignment vertical="top"/>
    </xf>
    <xf numFmtId="0" fontId="15" fillId="2" borderId="4" xfId="0" quotePrefix="1" applyFont="1" applyFill="1" applyBorder="1" applyAlignment="1">
      <alignment vertical="top"/>
    </xf>
    <xf numFmtId="0" fontId="15" fillId="2" borderId="4" xfId="0" quotePrefix="1" applyFont="1" applyFill="1" applyBorder="1" applyAlignment="1">
      <alignment horizontal="center" vertical="top"/>
    </xf>
    <xf numFmtId="0" fontId="14" fillId="2" borderId="0" xfId="0" applyFont="1" applyFill="1"/>
    <xf numFmtId="0" fontId="15" fillId="2" borderId="5" xfId="0" applyFont="1" applyFill="1" applyBorder="1" applyAlignment="1">
      <alignment horizontal="center" vertical="top"/>
    </xf>
    <xf numFmtId="0" fontId="15" fillId="2" borderId="9" xfId="2" quotePrefix="1" applyFont="1" applyFill="1" applyBorder="1" applyAlignment="1">
      <alignment horizontal="center" vertical="top"/>
    </xf>
    <xf numFmtId="0" fontId="15" fillId="2" borderId="1" xfId="2" quotePrefix="1" applyFont="1" applyFill="1" applyBorder="1" applyAlignment="1">
      <alignment horizontal="center" vertical="top"/>
    </xf>
    <xf numFmtId="0" fontId="15" fillId="2" borderId="2" xfId="2" applyFont="1" applyFill="1" applyBorder="1" applyAlignment="1">
      <alignment vertical="top" wrapText="1"/>
    </xf>
    <xf numFmtId="164" fontId="15" fillId="2" borderId="5" xfId="1" applyNumberFormat="1" applyFont="1" applyFill="1" applyBorder="1" applyAlignment="1">
      <alignment vertical="top"/>
    </xf>
    <xf numFmtId="41" fontId="15" fillId="2" borderId="5" xfId="0" applyNumberFormat="1" applyFont="1" applyFill="1" applyBorder="1" applyAlignment="1">
      <alignment horizontal="center" vertical="top"/>
    </xf>
    <xf numFmtId="0" fontId="15" fillId="2" borderId="5" xfId="0" applyFont="1" applyFill="1" applyBorder="1" applyAlignment="1">
      <alignment horizontal="center" vertical="top" wrapText="1"/>
    </xf>
    <xf numFmtId="14" fontId="15" fillId="2" borderId="5" xfId="0" quotePrefix="1" applyNumberFormat="1" applyFont="1" applyFill="1" applyBorder="1" applyAlignment="1">
      <alignment horizontal="center" vertical="top"/>
    </xf>
    <xf numFmtId="41" fontId="15" fillId="2" borderId="5" xfId="0" applyNumberFormat="1" applyFont="1" applyFill="1" applyBorder="1" applyAlignment="1">
      <alignment vertical="top"/>
    </xf>
    <xf numFmtId="43" fontId="15" fillId="2" borderId="5" xfId="1" applyFont="1" applyFill="1" applyBorder="1" applyAlignment="1">
      <alignment vertical="top"/>
    </xf>
    <xf numFmtId="0" fontId="15" fillId="2" borderId="5" xfId="0" quotePrefix="1" applyFont="1" applyFill="1" applyBorder="1" applyAlignment="1">
      <alignment vertical="top"/>
    </xf>
    <xf numFmtId="0" fontId="15" fillId="2" borderId="5" xfId="0" quotePrefix="1" applyFont="1" applyFill="1" applyBorder="1" applyAlignment="1">
      <alignment horizontal="center" vertical="top"/>
    </xf>
    <xf numFmtId="0" fontId="4" fillId="2" borderId="5" xfId="0" quotePrefix="1" applyFont="1" applyFill="1" applyBorder="1" applyAlignment="1">
      <alignment vertical="top"/>
    </xf>
    <xf numFmtId="0" fontId="15" fillId="2" borderId="9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/>
    </xf>
    <xf numFmtId="0" fontId="15" fillId="2" borderId="2" xfId="0" applyFont="1" applyFill="1" applyBorder="1" applyAlignment="1">
      <alignment vertical="top" wrapText="1"/>
    </xf>
    <xf numFmtId="0" fontId="16" fillId="0" borderId="1" xfId="2" quotePrefix="1" applyFont="1" applyFill="1" applyBorder="1" applyAlignment="1">
      <alignment horizontal="center" vertical="top"/>
    </xf>
    <xf numFmtId="0" fontId="16" fillId="0" borderId="2" xfId="2" applyFont="1" applyFill="1" applyBorder="1" applyAlignment="1">
      <alignment vertical="top" wrapText="1"/>
    </xf>
    <xf numFmtId="164" fontId="16" fillId="0" borderId="5" xfId="1" applyNumberFormat="1" applyFont="1" applyFill="1" applyBorder="1" applyAlignment="1">
      <alignment vertical="top"/>
    </xf>
    <xf numFmtId="0" fontId="17" fillId="0" borderId="0" xfId="0" applyFont="1" applyFill="1" applyAlignment="1">
      <alignment horizontal="center"/>
    </xf>
    <xf numFmtId="0" fontId="18" fillId="0" borderId="0" xfId="0" applyFont="1" applyFill="1"/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0" xfId="0" applyFont="1" applyFill="1"/>
    <xf numFmtId="0" fontId="19" fillId="0" borderId="3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41" fontId="19" fillId="0" borderId="3" xfId="0" applyNumberFormat="1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top"/>
    </xf>
    <xf numFmtId="0" fontId="16" fillId="0" borderId="18" xfId="0" applyFont="1" applyFill="1" applyBorder="1" applyAlignment="1">
      <alignment horizontal="center" vertical="top"/>
    </xf>
    <xf numFmtId="0" fontId="16" fillId="0" borderId="19" xfId="0" applyFont="1" applyFill="1" applyBorder="1" applyAlignment="1">
      <alignment horizontal="center" vertical="top"/>
    </xf>
    <xf numFmtId="0" fontId="16" fillId="0" borderId="20" xfId="0" applyFont="1" applyFill="1" applyBorder="1" applyAlignment="1">
      <alignment horizontal="center" vertical="top"/>
    </xf>
    <xf numFmtId="0" fontId="16" fillId="0" borderId="17" xfId="0" applyFont="1" applyFill="1" applyBorder="1" applyAlignment="1">
      <alignment vertical="top"/>
    </xf>
    <xf numFmtId="41" fontId="16" fillId="0" borderId="17" xfId="0" applyNumberFormat="1" applyFont="1" applyFill="1" applyBorder="1" applyAlignment="1">
      <alignment vertical="top"/>
    </xf>
    <xf numFmtId="0" fontId="19" fillId="0" borderId="5" xfId="0" applyFont="1" applyFill="1" applyBorder="1" applyAlignment="1">
      <alignment horizontal="center" vertical="top"/>
    </xf>
    <xf numFmtId="0" fontId="19" fillId="0" borderId="9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41" fontId="19" fillId="0" borderId="5" xfId="0" applyNumberFormat="1" applyFont="1" applyFill="1" applyBorder="1" applyAlignment="1">
      <alignment horizontal="center" vertical="top"/>
    </xf>
    <xf numFmtId="0" fontId="19" fillId="0" borderId="5" xfId="0" applyFont="1" applyFill="1" applyBorder="1" applyAlignment="1">
      <alignment vertical="top" wrapText="1"/>
    </xf>
    <xf numFmtId="0" fontId="19" fillId="0" borderId="5" xfId="0" applyFont="1" applyFill="1" applyBorder="1" applyAlignment="1">
      <alignment vertical="top"/>
    </xf>
    <xf numFmtId="41" fontId="19" fillId="0" borderId="5" xfId="0" applyNumberFormat="1" applyFont="1" applyFill="1" applyBorder="1" applyAlignment="1">
      <alignment vertical="top"/>
    </xf>
    <xf numFmtId="164" fontId="19" fillId="0" borderId="5" xfId="1" applyNumberFormat="1" applyFont="1" applyFill="1" applyBorder="1" applyAlignment="1">
      <alignment vertical="top"/>
    </xf>
    <xf numFmtId="0" fontId="17" fillId="0" borderId="0" xfId="0" applyFont="1" applyFill="1"/>
    <xf numFmtId="0" fontId="16" fillId="0" borderId="5" xfId="0" applyFont="1" applyFill="1" applyBorder="1" applyAlignment="1">
      <alignment horizontal="center" vertical="top"/>
    </xf>
    <xf numFmtId="0" fontId="16" fillId="0" borderId="9" xfId="0" quotePrefix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top" wrapText="1"/>
    </xf>
    <xf numFmtId="41" fontId="16" fillId="0" borderId="5" xfId="0" applyNumberFormat="1" applyFont="1" applyFill="1" applyBorder="1" applyAlignment="1">
      <alignment horizontal="center" vertical="top"/>
    </xf>
    <xf numFmtId="0" fontId="16" fillId="0" borderId="5" xfId="0" quotePrefix="1" applyFont="1" applyFill="1" applyBorder="1" applyAlignment="1">
      <alignment horizontal="center" vertical="top" wrapText="1"/>
    </xf>
    <xf numFmtId="0" fontId="16" fillId="0" borderId="5" xfId="0" quotePrefix="1" applyFont="1" applyFill="1" applyBorder="1" applyAlignment="1">
      <alignment horizontal="center" vertical="top"/>
    </xf>
    <xf numFmtId="41" fontId="16" fillId="0" borderId="5" xfId="0" applyNumberFormat="1" applyFont="1" applyFill="1" applyBorder="1" applyAlignment="1">
      <alignment vertical="top"/>
    </xf>
    <xf numFmtId="0" fontId="16" fillId="0" borderId="5" xfId="0" quotePrefix="1" applyFont="1" applyFill="1" applyBorder="1" applyAlignment="1">
      <alignment vertical="top"/>
    </xf>
    <xf numFmtId="43" fontId="16" fillId="0" borderId="5" xfId="1" applyFont="1" applyFill="1" applyBorder="1" applyAlignment="1">
      <alignment vertical="top"/>
    </xf>
    <xf numFmtId="0" fontId="16" fillId="0" borderId="9" xfId="0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center" vertical="top"/>
    </xf>
    <xf numFmtId="0" fontId="16" fillId="0" borderId="2" xfId="0" applyFont="1" applyFill="1" applyBorder="1" applyAlignment="1">
      <alignment vertical="top" wrapText="1"/>
    </xf>
    <xf numFmtId="0" fontId="16" fillId="0" borderId="5" xfId="0" applyFont="1" applyFill="1" applyBorder="1" applyAlignment="1">
      <alignment horizontal="center" vertical="top" wrapText="1"/>
    </xf>
    <xf numFmtId="14" fontId="16" fillId="0" borderId="5" xfId="0" quotePrefix="1" applyNumberFormat="1" applyFont="1" applyFill="1" applyBorder="1" applyAlignment="1">
      <alignment vertical="top"/>
    </xf>
    <xf numFmtId="0" fontId="16" fillId="0" borderId="5" xfId="0" applyFont="1" applyFill="1" applyBorder="1" applyAlignment="1">
      <alignment vertical="top" wrapText="1"/>
    </xf>
    <xf numFmtId="14" fontId="16" fillId="0" borderId="5" xfId="0" quotePrefix="1" applyNumberFormat="1" applyFont="1" applyFill="1" applyBorder="1" applyAlignment="1">
      <alignment horizontal="center" vertical="top"/>
    </xf>
    <xf numFmtId="0" fontId="19" fillId="0" borderId="2" xfId="0" applyFont="1" applyFill="1" applyBorder="1" applyAlignment="1">
      <alignment vertical="top" wrapText="1"/>
    </xf>
    <xf numFmtId="0" fontId="16" fillId="0" borderId="5" xfId="0" applyFont="1" applyFill="1" applyBorder="1" applyAlignment="1">
      <alignment vertical="top"/>
    </xf>
    <xf numFmtId="41" fontId="16" fillId="0" borderId="5" xfId="0" applyNumberFormat="1" applyFont="1" applyFill="1" applyBorder="1" applyAlignment="1">
      <alignment horizontal="center" vertical="top" wrapText="1"/>
    </xf>
    <xf numFmtId="14" fontId="16" fillId="0" borderId="5" xfId="0" applyNumberFormat="1" applyFont="1" applyFill="1" applyBorder="1" applyAlignment="1">
      <alignment horizontal="center" vertical="top"/>
    </xf>
    <xf numFmtId="0" fontId="16" fillId="0" borderId="21" xfId="0" applyFont="1" applyFill="1" applyBorder="1" applyAlignment="1">
      <alignment horizontal="center" vertical="top"/>
    </xf>
    <xf numFmtId="0" fontId="16" fillId="0" borderId="22" xfId="0" applyFont="1" applyFill="1" applyBorder="1" applyAlignment="1">
      <alignment horizontal="center" vertical="top"/>
    </xf>
    <xf numFmtId="0" fontId="16" fillId="0" borderId="23" xfId="0" applyFont="1" applyFill="1" applyBorder="1" applyAlignment="1">
      <alignment horizontal="center" vertical="top"/>
    </xf>
    <xf numFmtId="0" fontId="16" fillId="0" borderId="24" xfId="0" applyFont="1" applyFill="1" applyBorder="1" applyAlignment="1">
      <alignment vertical="top" wrapText="1"/>
    </xf>
    <xf numFmtId="41" fontId="16" fillId="0" borderId="21" xfId="0" applyNumberFormat="1" applyFont="1" applyFill="1" applyBorder="1" applyAlignment="1">
      <alignment horizontal="center" vertical="top"/>
    </xf>
    <xf numFmtId="0" fontId="16" fillId="0" borderId="21" xfId="0" quotePrefix="1" applyFont="1" applyFill="1" applyBorder="1" applyAlignment="1">
      <alignment horizontal="center" vertical="top" wrapText="1"/>
    </xf>
    <xf numFmtId="0" fontId="16" fillId="0" borderId="21" xfId="0" quotePrefix="1" applyFont="1" applyFill="1" applyBorder="1" applyAlignment="1">
      <alignment horizontal="center" vertical="top"/>
    </xf>
    <xf numFmtId="41" fontId="16" fillId="0" borderId="21" xfId="0" applyNumberFormat="1" applyFont="1" applyFill="1" applyBorder="1" applyAlignment="1">
      <alignment vertical="top"/>
    </xf>
    <xf numFmtId="43" fontId="16" fillId="0" borderId="21" xfId="1" applyFont="1" applyFill="1" applyBorder="1" applyAlignment="1">
      <alignment vertical="top"/>
    </xf>
    <xf numFmtId="0" fontId="16" fillId="0" borderId="21" xfId="0" quotePrefix="1" applyFont="1" applyFill="1" applyBorder="1" applyAlignment="1">
      <alignment vertical="top"/>
    </xf>
    <xf numFmtId="0" fontId="16" fillId="0" borderId="4" xfId="0" applyFont="1" applyFill="1" applyBorder="1" applyAlignment="1">
      <alignment horizontal="center" vertical="top"/>
    </xf>
    <xf numFmtId="0" fontId="16" fillId="0" borderId="6" xfId="0" applyFont="1" applyFill="1" applyBorder="1" applyAlignment="1">
      <alignment horizontal="center" vertical="top"/>
    </xf>
    <xf numFmtId="0" fontId="16" fillId="0" borderId="7" xfId="0" applyFont="1" applyFill="1" applyBorder="1" applyAlignment="1">
      <alignment horizontal="center" vertical="top"/>
    </xf>
    <xf numFmtId="0" fontId="16" fillId="0" borderId="8" xfId="0" applyFont="1" applyFill="1" applyBorder="1" applyAlignment="1">
      <alignment vertical="top" wrapText="1"/>
    </xf>
    <xf numFmtId="41" fontId="16" fillId="0" borderId="4" xfId="0" applyNumberFormat="1" applyFont="1" applyFill="1" applyBorder="1" applyAlignment="1">
      <alignment horizontal="center" vertical="top"/>
    </xf>
    <xf numFmtId="0" fontId="16" fillId="0" borderId="4" xfId="0" applyFont="1" applyFill="1" applyBorder="1" applyAlignment="1">
      <alignment horizontal="center" vertical="top" wrapText="1"/>
    </xf>
    <xf numFmtId="14" fontId="16" fillId="0" borderId="4" xfId="0" quotePrefix="1" applyNumberFormat="1" applyFont="1" applyFill="1" applyBorder="1" applyAlignment="1">
      <alignment horizontal="center" vertical="top"/>
    </xf>
    <xf numFmtId="41" fontId="16" fillId="0" borderId="4" xfId="0" applyNumberFormat="1" applyFont="1" applyFill="1" applyBorder="1" applyAlignment="1">
      <alignment vertical="top"/>
    </xf>
    <xf numFmtId="43" fontId="16" fillId="0" borderId="4" xfId="1" applyFont="1" applyFill="1" applyBorder="1" applyAlignment="1">
      <alignment vertical="top"/>
    </xf>
    <xf numFmtId="0" fontId="16" fillId="0" borderId="4" xfId="0" applyFont="1" applyFill="1" applyBorder="1" applyAlignment="1">
      <alignment vertical="top" wrapText="1"/>
    </xf>
    <xf numFmtId="14" fontId="16" fillId="0" borderId="4" xfId="0" quotePrefix="1" applyNumberFormat="1" applyFont="1" applyFill="1" applyBorder="1" applyAlignment="1">
      <alignment vertical="top"/>
    </xf>
    <xf numFmtId="0" fontId="16" fillId="0" borderId="4" xfId="0" quotePrefix="1" applyFont="1" applyFill="1" applyBorder="1" applyAlignment="1">
      <alignment horizontal="center" vertical="top"/>
    </xf>
    <xf numFmtId="14" fontId="16" fillId="0" borderId="5" xfId="0" applyNumberFormat="1" applyFont="1" applyFill="1" applyBorder="1" applyAlignment="1">
      <alignment horizontal="center" vertical="top" wrapText="1"/>
    </xf>
    <xf numFmtId="164" fontId="16" fillId="0" borderId="21" xfId="1" applyNumberFormat="1" applyFont="1" applyFill="1" applyBorder="1" applyAlignment="1">
      <alignment vertical="top"/>
    </xf>
    <xf numFmtId="164" fontId="16" fillId="0" borderId="4" xfId="1" applyNumberFormat="1" applyFont="1" applyFill="1" applyBorder="1" applyAlignment="1">
      <alignment vertical="top"/>
    </xf>
    <xf numFmtId="0" fontId="16" fillId="0" borderId="4" xfId="0" quotePrefix="1" applyFont="1" applyFill="1" applyBorder="1" applyAlignment="1">
      <alignment horizontal="center" vertical="top" wrapText="1"/>
    </xf>
    <xf numFmtId="0" fontId="16" fillId="0" borderId="4" xfId="0" quotePrefix="1" applyFont="1" applyFill="1" applyBorder="1" applyAlignment="1">
      <alignment vertical="top"/>
    </xf>
    <xf numFmtId="41" fontId="16" fillId="0" borderId="5" xfId="0" applyNumberFormat="1" applyFont="1" applyFill="1" applyBorder="1" applyAlignment="1">
      <alignment vertical="top" wrapText="1"/>
    </xf>
    <xf numFmtId="0" fontId="16" fillId="0" borderId="1" xfId="0" quotePrefix="1" applyFont="1" applyFill="1" applyBorder="1" applyAlignment="1">
      <alignment horizontal="center" vertical="top"/>
    </xf>
    <xf numFmtId="0" fontId="19" fillId="0" borderId="9" xfId="0" applyFont="1" applyFill="1" applyBorder="1" applyAlignment="1">
      <alignment horizontal="center" vertical="top"/>
    </xf>
    <xf numFmtId="0" fontId="19" fillId="0" borderId="1" xfId="0" quotePrefix="1" applyFont="1" applyFill="1" applyBorder="1" applyAlignment="1">
      <alignment horizontal="center" vertical="top"/>
    </xf>
    <xf numFmtId="41" fontId="19" fillId="0" borderId="5" xfId="0" applyNumberFormat="1" applyFont="1" applyFill="1" applyBorder="1" applyAlignment="1">
      <alignment horizontal="center" vertical="top" wrapText="1"/>
    </xf>
    <xf numFmtId="43" fontId="19" fillId="0" borderId="5" xfId="1" applyFont="1" applyFill="1" applyBorder="1" applyAlignment="1">
      <alignment vertical="top"/>
    </xf>
    <xf numFmtId="0" fontId="19" fillId="0" borderId="5" xfId="0" quotePrefix="1" applyFont="1" applyFill="1" applyBorder="1" applyAlignment="1">
      <alignment vertical="top"/>
    </xf>
    <xf numFmtId="0" fontId="19" fillId="0" borderId="5" xfId="0" quotePrefix="1" applyFont="1" applyFill="1" applyBorder="1" applyAlignment="1">
      <alignment horizontal="center" vertical="top"/>
    </xf>
    <xf numFmtId="0" fontId="19" fillId="0" borderId="21" xfId="0" applyFont="1" applyFill="1" applyBorder="1" applyAlignment="1">
      <alignment horizontal="center" vertical="top"/>
    </xf>
    <xf numFmtId="0" fontId="16" fillId="0" borderId="21" xfId="0" applyFont="1" applyFill="1" applyBorder="1" applyAlignment="1">
      <alignment vertical="top" wrapText="1"/>
    </xf>
    <xf numFmtId="0" fontId="16" fillId="0" borderId="21" xfId="0" applyFont="1" applyFill="1" applyBorder="1" applyAlignment="1">
      <alignment vertical="top"/>
    </xf>
    <xf numFmtId="0" fontId="19" fillId="0" borderId="4" xfId="0" applyFont="1" applyFill="1" applyBorder="1" applyAlignment="1">
      <alignment horizontal="center" vertical="top"/>
    </xf>
    <xf numFmtId="0" fontId="19" fillId="0" borderId="6" xfId="0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41" fontId="19" fillId="0" borderId="4" xfId="0" applyNumberFormat="1" applyFont="1" applyFill="1" applyBorder="1" applyAlignment="1">
      <alignment horizontal="center" vertical="top"/>
    </xf>
    <xf numFmtId="41" fontId="19" fillId="0" borderId="4" xfId="0" applyNumberFormat="1" applyFont="1" applyFill="1" applyBorder="1" applyAlignment="1">
      <alignment horizontal="center" vertical="top" wrapText="1"/>
    </xf>
    <xf numFmtId="43" fontId="19" fillId="0" borderId="4" xfId="1" applyFont="1" applyFill="1" applyBorder="1" applyAlignment="1">
      <alignment vertical="top"/>
    </xf>
    <xf numFmtId="0" fontId="19" fillId="0" borderId="4" xfId="0" quotePrefix="1" applyFont="1" applyFill="1" applyBorder="1" applyAlignment="1">
      <alignment vertical="top"/>
    </xf>
    <xf numFmtId="41" fontId="19" fillId="0" borderId="4" xfId="0" applyNumberFormat="1" applyFont="1" applyFill="1" applyBorder="1" applyAlignment="1">
      <alignment vertical="top"/>
    </xf>
    <xf numFmtId="0" fontId="17" fillId="0" borderId="0" xfId="0" applyFont="1" applyFill="1" applyAlignment="1">
      <alignment vertical="top"/>
    </xf>
    <xf numFmtId="0" fontId="16" fillId="0" borderId="9" xfId="2" quotePrefix="1" applyFont="1" applyFill="1" applyBorder="1" applyAlignment="1">
      <alignment horizontal="center" vertical="top"/>
    </xf>
    <xf numFmtId="0" fontId="16" fillId="0" borderId="1" xfId="2" applyFont="1" applyFill="1" applyBorder="1" applyAlignment="1">
      <alignment horizontal="left" vertical="top" wrapText="1"/>
    </xf>
    <xf numFmtId="0" fontId="16" fillId="0" borderId="2" xfId="2" applyFont="1" applyFill="1" applyBorder="1" applyAlignment="1">
      <alignment horizontal="left" vertical="top" wrapText="1"/>
    </xf>
    <xf numFmtId="0" fontId="19" fillId="0" borderId="9" xfId="2" applyFont="1" applyFill="1" applyBorder="1" applyAlignment="1">
      <alignment horizontal="left" vertical="top" wrapText="1"/>
    </xf>
    <xf numFmtId="0" fontId="19" fillId="0" borderId="1" xfId="2" applyFont="1" applyFill="1" applyBorder="1" applyAlignment="1">
      <alignment horizontal="left" vertical="top" wrapText="1"/>
    </xf>
    <xf numFmtId="0" fontId="19" fillId="0" borderId="2" xfId="2" applyFont="1" applyFill="1" applyBorder="1" applyAlignment="1">
      <alignment horizontal="left" vertical="top" wrapText="1"/>
    </xf>
    <xf numFmtId="0" fontId="16" fillId="0" borderId="22" xfId="2" quotePrefix="1" applyFont="1" applyFill="1" applyBorder="1" applyAlignment="1">
      <alignment horizontal="center" vertical="top"/>
    </xf>
    <xf numFmtId="0" fontId="16" fillId="0" borderId="23" xfId="2" applyFont="1" applyFill="1" applyBorder="1" applyAlignment="1">
      <alignment horizontal="left" vertical="top" wrapText="1"/>
    </xf>
    <xf numFmtId="0" fontId="16" fillId="0" borderId="24" xfId="2" applyFont="1" applyFill="1" applyBorder="1" applyAlignment="1">
      <alignment horizontal="left" vertical="top" wrapText="1"/>
    </xf>
    <xf numFmtId="0" fontId="16" fillId="0" borderId="6" xfId="2" quotePrefix="1" applyFont="1" applyFill="1" applyBorder="1" applyAlignment="1">
      <alignment horizontal="center" vertical="top"/>
    </xf>
    <xf numFmtId="0" fontId="16" fillId="0" borderId="7" xfId="2" quotePrefix="1" applyFont="1" applyFill="1" applyBorder="1" applyAlignment="1">
      <alignment horizontal="center" vertical="top"/>
    </xf>
    <xf numFmtId="0" fontId="16" fillId="0" borderId="8" xfId="2" applyFont="1" applyFill="1" applyBorder="1" applyAlignment="1">
      <alignment vertical="top" wrapText="1"/>
    </xf>
    <xf numFmtId="0" fontId="16" fillId="0" borderId="1" xfId="2" applyFont="1" applyFill="1" applyBorder="1" applyAlignment="1">
      <alignment horizontal="left" vertical="top" wrapText="1"/>
    </xf>
    <xf numFmtId="0" fontId="16" fillId="0" borderId="2" xfId="2" applyFont="1" applyFill="1" applyBorder="1" applyAlignment="1">
      <alignment horizontal="left" vertical="top" wrapText="1"/>
    </xf>
    <xf numFmtId="0" fontId="16" fillId="0" borderId="9" xfId="2" applyFont="1" applyFill="1" applyBorder="1" applyAlignment="1">
      <alignment horizontal="left" vertical="top" wrapText="1"/>
    </xf>
    <xf numFmtId="0" fontId="16" fillId="0" borderId="9" xfId="2" applyFont="1" applyFill="1" applyBorder="1" applyAlignment="1">
      <alignment horizontal="left" vertical="top" wrapText="1"/>
    </xf>
    <xf numFmtId="0" fontId="19" fillId="0" borderId="2" xfId="2" applyFont="1" applyFill="1" applyBorder="1" applyAlignment="1">
      <alignment vertical="top" wrapText="1"/>
    </xf>
    <xf numFmtId="0" fontId="16" fillId="0" borderId="23" xfId="2" quotePrefix="1" applyFont="1" applyFill="1" applyBorder="1" applyAlignment="1">
      <alignment horizontal="center" vertical="top"/>
    </xf>
    <xf numFmtId="0" fontId="16" fillId="0" borderId="24" xfId="2" applyFont="1" applyFill="1" applyBorder="1" applyAlignment="1">
      <alignment vertical="top" wrapText="1"/>
    </xf>
    <xf numFmtId="0" fontId="16" fillId="0" borderId="5" xfId="0" applyFont="1" applyFill="1" applyBorder="1" applyAlignment="1">
      <alignment horizontal="left" vertical="top"/>
    </xf>
    <xf numFmtId="41" fontId="16" fillId="0" borderId="5" xfId="0" applyNumberFormat="1" applyFont="1" applyFill="1" applyBorder="1" applyAlignment="1">
      <alignment horizontal="left" vertical="top"/>
    </xf>
    <xf numFmtId="0" fontId="18" fillId="0" borderId="0" xfId="0" applyFont="1" applyFill="1" applyAlignment="1">
      <alignment horizontal="left"/>
    </xf>
    <xf numFmtId="0" fontId="16" fillId="0" borderId="24" xfId="0" applyFont="1" applyFill="1" applyBorder="1" applyAlignment="1">
      <alignment vertical="top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/>
    <xf numFmtId="0" fontId="22" fillId="0" borderId="0" xfId="0" applyFont="1" applyFill="1" applyAlignment="1">
      <alignment horizontal="center"/>
    </xf>
    <xf numFmtId="0" fontId="23" fillId="0" borderId="0" xfId="0" applyFont="1" applyFill="1" applyAlignment="1"/>
    <xf numFmtId="164" fontId="16" fillId="0" borderId="17" xfId="1" applyNumberFormat="1" applyFont="1" applyFill="1" applyBorder="1" applyAlignment="1">
      <alignment vertical="top"/>
    </xf>
    <xf numFmtId="41" fontId="16" fillId="0" borderId="17" xfId="0" applyNumberFormat="1" applyFont="1" applyFill="1" applyBorder="1" applyAlignment="1">
      <alignment horizontal="center" vertical="top"/>
    </xf>
    <xf numFmtId="0" fontId="16" fillId="0" borderId="17" xfId="0" quotePrefix="1" applyFont="1" applyFill="1" applyBorder="1" applyAlignment="1">
      <alignment horizontal="center" vertical="top" wrapText="1"/>
    </xf>
    <xf numFmtId="0" fontId="16" fillId="0" borderId="17" xfId="0" quotePrefix="1" applyFont="1" applyFill="1" applyBorder="1" applyAlignment="1">
      <alignment horizontal="center" vertical="top"/>
    </xf>
    <xf numFmtId="43" fontId="16" fillId="0" borderId="17" xfId="1" applyFont="1" applyFill="1" applyBorder="1" applyAlignment="1">
      <alignment vertical="top"/>
    </xf>
    <xf numFmtId="0" fontId="16" fillId="0" borderId="17" xfId="0" quotePrefix="1" applyFont="1" applyFill="1" applyBorder="1" applyAlignment="1">
      <alignment vertical="top"/>
    </xf>
    <xf numFmtId="0" fontId="16" fillId="0" borderId="22" xfId="0" applyFont="1" applyFill="1" applyBorder="1" applyAlignment="1">
      <alignment horizontal="left" vertical="top" wrapText="1"/>
    </xf>
    <xf numFmtId="0" fontId="16" fillId="0" borderId="23" xfId="0" applyFont="1" applyFill="1" applyBorder="1" applyAlignment="1">
      <alignment horizontal="left" vertical="top" wrapText="1"/>
    </xf>
    <xf numFmtId="0" fontId="16" fillId="0" borderId="24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left" vertical="top" wrapText="1"/>
    </xf>
    <xf numFmtId="0" fontId="16" fillId="0" borderId="18" xfId="2" quotePrefix="1" applyFont="1" applyFill="1" applyBorder="1" applyAlignment="1">
      <alignment horizontal="center" vertical="top"/>
    </xf>
    <xf numFmtId="0" fontId="16" fillId="0" borderId="19" xfId="2" quotePrefix="1" applyFont="1" applyFill="1" applyBorder="1" applyAlignment="1">
      <alignment horizontal="center" vertical="top"/>
    </xf>
    <xf numFmtId="0" fontId="16" fillId="0" borderId="20" xfId="2" applyFont="1" applyFill="1" applyBorder="1" applyAlignment="1">
      <alignment vertical="top" wrapText="1"/>
    </xf>
    <xf numFmtId="0" fontId="19" fillId="0" borderId="4" xfId="0" applyFont="1" applyFill="1" applyBorder="1" applyAlignment="1">
      <alignment vertical="top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01"/>
  <sheetViews>
    <sheetView view="pageBreakPreview" topLeftCell="A184" zoomScaleSheetLayoutView="100" workbookViewId="0">
      <selection sqref="A1:W201"/>
    </sheetView>
  </sheetViews>
  <sheetFormatPr defaultRowHeight="14.25"/>
  <cols>
    <col min="1" max="1" width="3.625" style="4" customWidth="1"/>
    <col min="2" max="2" width="2" customWidth="1"/>
    <col min="3" max="3" width="2.5" customWidth="1"/>
    <col min="4" max="4" width="27.125" customWidth="1"/>
    <col min="5" max="5" width="12.25" style="7" customWidth="1"/>
    <col min="6" max="6" width="10.25" style="7" customWidth="1"/>
    <col min="7" max="7" width="12.75" customWidth="1"/>
    <col min="8" max="8" width="9.625" customWidth="1"/>
    <col min="9" max="9" width="10.625" customWidth="1"/>
    <col min="10" max="11" width="8" customWidth="1"/>
    <col min="12" max="12" width="10.625" customWidth="1"/>
    <col min="13" max="13" width="5" customWidth="1"/>
    <col min="14" max="14" width="8.5" customWidth="1"/>
    <col min="18" max="19" width="10.625" customWidth="1"/>
    <col min="20" max="20" width="10.125" customWidth="1"/>
    <col min="21" max="21" width="8.75" customWidth="1"/>
    <col min="22" max="22" width="9.625" customWidth="1"/>
    <col min="23" max="23" width="11.75" customWidth="1"/>
  </cols>
  <sheetData>
    <row r="1" spans="1:23" ht="15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</row>
    <row r="2" spans="1:23" ht="15">
      <c r="A2" s="296" t="s">
        <v>1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</row>
    <row r="4" spans="1:23" s="35" customFormat="1" ht="12">
      <c r="A4" s="34"/>
      <c r="B4" s="34" t="s">
        <v>2</v>
      </c>
      <c r="E4" s="36" t="s">
        <v>170</v>
      </c>
      <c r="F4" s="37"/>
    </row>
    <row r="5" spans="1:23" s="35" customFormat="1" ht="12">
      <c r="A5" s="34"/>
      <c r="B5" s="34" t="s">
        <v>3</v>
      </c>
      <c r="E5" s="36" t="s">
        <v>171</v>
      </c>
      <c r="F5" s="37"/>
    </row>
    <row r="6" spans="1:23" s="2" customFormat="1" ht="12">
      <c r="A6" s="5"/>
      <c r="E6" s="6"/>
      <c r="F6" s="6"/>
    </row>
    <row r="7" spans="1:23" s="1" customFormat="1" ht="24" customHeight="1">
      <c r="A7" s="275" t="s">
        <v>4</v>
      </c>
      <c r="B7" s="275" t="s">
        <v>5</v>
      </c>
      <c r="C7" s="275"/>
      <c r="D7" s="275"/>
      <c r="E7" s="275" t="s">
        <v>8</v>
      </c>
      <c r="F7" s="275"/>
      <c r="G7" s="275" t="s">
        <v>9</v>
      </c>
      <c r="H7" s="278" t="s">
        <v>10</v>
      </c>
      <c r="I7" s="278" t="s">
        <v>11</v>
      </c>
      <c r="J7" s="279" t="s">
        <v>12</v>
      </c>
      <c r="K7" s="280"/>
      <c r="L7" s="276" t="s">
        <v>15</v>
      </c>
      <c r="M7" s="277"/>
      <c r="N7" s="32" t="s">
        <v>18</v>
      </c>
      <c r="O7" s="275" t="s">
        <v>19</v>
      </c>
      <c r="P7" s="275"/>
      <c r="Q7" s="275"/>
      <c r="R7" s="275" t="s">
        <v>20</v>
      </c>
      <c r="S7" s="275"/>
      <c r="T7" s="275"/>
      <c r="U7" s="275" t="s">
        <v>22</v>
      </c>
      <c r="V7" s="275"/>
      <c r="W7" s="275" t="s">
        <v>169</v>
      </c>
    </row>
    <row r="8" spans="1:23" s="1" customFormat="1" ht="36">
      <c r="A8" s="275"/>
      <c r="B8" s="275"/>
      <c r="C8" s="275"/>
      <c r="D8" s="275"/>
      <c r="E8" s="32" t="s">
        <v>6</v>
      </c>
      <c r="F8" s="32" t="s">
        <v>7</v>
      </c>
      <c r="G8" s="275"/>
      <c r="H8" s="278"/>
      <c r="I8" s="278"/>
      <c r="J8" s="31" t="s">
        <v>13</v>
      </c>
      <c r="K8" s="31" t="s">
        <v>14</v>
      </c>
      <c r="L8" s="31" t="s">
        <v>16</v>
      </c>
      <c r="M8" s="31" t="s">
        <v>17</v>
      </c>
      <c r="N8" s="31" t="s">
        <v>17</v>
      </c>
      <c r="O8" s="31" t="s">
        <v>23</v>
      </c>
      <c r="P8" s="31" t="s">
        <v>21</v>
      </c>
      <c r="Q8" s="31" t="s">
        <v>16</v>
      </c>
      <c r="R8" s="31" t="s">
        <v>23</v>
      </c>
      <c r="S8" s="31" t="s">
        <v>21</v>
      </c>
      <c r="T8" s="31" t="s">
        <v>16</v>
      </c>
      <c r="U8" s="31" t="s">
        <v>23</v>
      </c>
      <c r="V8" s="31" t="s">
        <v>21</v>
      </c>
      <c r="W8" s="275"/>
    </row>
    <row r="9" spans="1:23">
      <c r="A9" s="31">
        <v>1</v>
      </c>
      <c r="B9" s="279">
        <v>2</v>
      </c>
      <c r="C9" s="297"/>
      <c r="D9" s="280"/>
      <c r="E9" s="31">
        <v>3</v>
      </c>
      <c r="F9" s="31">
        <v>4</v>
      </c>
      <c r="G9" s="31">
        <v>5</v>
      </c>
      <c r="H9" s="31">
        <v>6</v>
      </c>
      <c r="I9" s="31">
        <v>7</v>
      </c>
      <c r="J9" s="31">
        <v>8</v>
      </c>
      <c r="K9" s="31">
        <v>9</v>
      </c>
      <c r="L9" s="120">
        <v>10</v>
      </c>
      <c r="M9" s="31">
        <v>11</v>
      </c>
      <c r="N9" s="31">
        <v>12</v>
      </c>
      <c r="O9" s="31">
        <v>13</v>
      </c>
      <c r="P9" s="31">
        <v>14</v>
      </c>
      <c r="Q9" s="31">
        <v>15</v>
      </c>
      <c r="R9" s="31">
        <v>16</v>
      </c>
      <c r="S9" s="31">
        <v>17</v>
      </c>
      <c r="T9" s="31">
        <v>18</v>
      </c>
      <c r="U9" s="31">
        <v>19</v>
      </c>
      <c r="V9" s="31">
        <v>20</v>
      </c>
      <c r="W9" s="31">
        <v>21</v>
      </c>
    </row>
    <row r="10" spans="1:23">
      <c r="A10" s="74"/>
      <c r="B10" s="124"/>
      <c r="C10" s="125"/>
      <c r="D10" s="126"/>
      <c r="E10" s="127"/>
      <c r="F10" s="8"/>
      <c r="G10" s="9"/>
      <c r="H10" s="9"/>
      <c r="I10" s="9"/>
      <c r="J10" s="9"/>
      <c r="K10" s="9"/>
      <c r="L10" s="10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 s="3" customFormat="1" ht="33.75" customHeight="1">
      <c r="A11" s="59">
        <v>1</v>
      </c>
      <c r="B11" s="269" t="s">
        <v>24</v>
      </c>
      <c r="C11" s="270"/>
      <c r="D11" s="271"/>
      <c r="E11" s="60">
        <f>E12+E65</f>
        <v>7960000000</v>
      </c>
      <c r="F11" s="11">
        <f>F12+F65</f>
        <v>0</v>
      </c>
      <c r="G11" s="12"/>
      <c r="H11" s="12"/>
      <c r="I11" s="13"/>
      <c r="J11" s="12"/>
      <c r="K11" s="12"/>
      <c r="L11" s="13"/>
      <c r="M11" s="12"/>
      <c r="N11" s="12"/>
      <c r="O11" s="12"/>
      <c r="P11" s="12"/>
      <c r="Q11" s="12"/>
      <c r="R11" s="12"/>
      <c r="S11" s="12"/>
      <c r="T11" s="128"/>
      <c r="U11" s="12"/>
      <c r="V11" s="12"/>
      <c r="W11" s="12"/>
    </row>
    <row r="12" spans="1:23" s="3" customFormat="1" ht="18" customHeight="1">
      <c r="A12" s="59"/>
      <c r="B12" s="272" t="s">
        <v>25</v>
      </c>
      <c r="C12" s="273"/>
      <c r="D12" s="274"/>
      <c r="E12" s="60">
        <f>E13+E18</f>
        <v>7860000000</v>
      </c>
      <c r="F12" s="11">
        <f>F13+F18</f>
        <v>0</v>
      </c>
      <c r="G12" s="12"/>
      <c r="H12" s="12"/>
      <c r="I12" s="13"/>
      <c r="J12" s="12"/>
      <c r="K12" s="12"/>
      <c r="L12" s="13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ht="42" customHeight="1">
      <c r="A13" s="61"/>
      <c r="B13" s="62" t="s">
        <v>26</v>
      </c>
      <c r="C13" s="267" t="s">
        <v>27</v>
      </c>
      <c r="D13" s="268"/>
      <c r="E13" s="63">
        <f>SUM(E14:E16)</f>
        <v>350000000</v>
      </c>
      <c r="F13" s="14">
        <f>SUM(F14:F16)</f>
        <v>0</v>
      </c>
      <c r="G13" s="29" t="s">
        <v>26</v>
      </c>
      <c r="H13" s="29" t="s">
        <v>26</v>
      </c>
      <c r="I13" s="16">
        <v>0</v>
      </c>
      <c r="J13" s="27" t="s">
        <v>26</v>
      </c>
      <c r="K13" s="27" t="s">
        <v>26</v>
      </c>
      <c r="L13" s="25">
        <v>0</v>
      </c>
      <c r="M13" s="30">
        <v>0</v>
      </c>
      <c r="N13" s="30">
        <v>0</v>
      </c>
      <c r="O13" s="28" t="s">
        <v>26</v>
      </c>
      <c r="P13" s="28" t="s">
        <v>26</v>
      </c>
      <c r="Q13" s="14">
        <f>SUM(Q14:Q16)</f>
        <v>0</v>
      </c>
      <c r="R13" s="29" t="s">
        <v>26</v>
      </c>
      <c r="S13" s="29" t="s">
        <v>26</v>
      </c>
      <c r="T13" s="14">
        <f>SUM(T14:T16)</f>
        <v>0</v>
      </c>
      <c r="U13" s="29" t="s">
        <v>26</v>
      </c>
      <c r="V13" s="29" t="s">
        <v>26</v>
      </c>
      <c r="W13" s="33"/>
    </row>
    <row r="14" spans="1:23" ht="40.5" customHeight="1">
      <c r="A14" s="61"/>
      <c r="B14" s="64"/>
      <c r="C14" s="65">
        <v>1</v>
      </c>
      <c r="D14" s="66" t="s">
        <v>28</v>
      </c>
      <c r="E14" s="63">
        <v>146250000</v>
      </c>
      <c r="F14" s="14">
        <v>0</v>
      </c>
      <c r="G14" s="29" t="s">
        <v>26</v>
      </c>
      <c r="H14" s="29" t="s">
        <v>26</v>
      </c>
      <c r="I14" s="16">
        <v>0</v>
      </c>
      <c r="J14" s="27" t="s">
        <v>26</v>
      </c>
      <c r="K14" s="27" t="s">
        <v>26</v>
      </c>
      <c r="L14" s="16">
        <v>0</v>
      </c>
      <c r="M14" s="26">
        <v>0</v>
      </c>
      <c r="N14" s="26">
        <v>0</v>
      </c>
      <c r="O14" s="27" t="s">
        <v>26</v>
      </c>
      <c r="P14" s="27" t="s">
        <v>26</v>
      </c>
      <c r="Q14" s="16">
        <f t="shared" ref="Q14:Q16" si="0">L14</f>
        <v>0</v>
      </c>
      <c r="R14" s="29" t="s">
        <v>26</v>
      </c>
      <c r="S14" s="29" t="s">
        <v>26</v>
      </c>
      <c r="T14" s="14">
        <f t="shared" ref="T14:T16" si="1">SUM(T15:T17)</f>
        <v>0</v>
      </c>
      <c r="U14" s="29" t="s">
        <v>26</v>
      </c>
      <c r="V14" s="29" t="s">
        <v>26</v>
      </c>
      <c r="W14" s="33"/>
    </row>
    <row r="15" spans="1:23" ht="39.75" customHeight="1">
      <c r="A15" s="61"/>
      <c r="B15" s="64"/>
      <c r="C15" s="65">
        <v>2</v>
      </c>
      <c r="D15" s="66" t="s">
        <v>29</v>
      </c>
      <c r="E15" s="63">
        <v>195000000</v>
      </c>
      <c r="F15" s="14">
        <v>0</v>
      </c>
      <c r="G15" s="29" t="s">
        <v>26</v>
      </c>
      <c r="H15" s="29" t="s">
        <v>26</v>
      </c>
      <c r="I15" s="16">
        <v>0</v>
      </c>
      <c r="J15" s="27" t="s">
        <v>26</v>
      </c>
      <c r="K15" s="27" t="s">
        <v>26</v>
      </c>
      <c r="L15" s="16">
        <v>0</v>
      </c>
      <c r="M15" s="26">
        <v>0</v>
      </c>
      <c r="N15" s="26">
        <v>0</v>
      </c>
      <c r="O15" s="27" t="s">
        <v>26</v>
      </c>
      <c r="P15" s="27" t="s">
        <v>26</v>
      </c>
      <c r="Q15" s="16">
        <f t="shared" si="0"/>
        <v>0</v>
      </c>
      <c r="R15" s="29" t="s">
        <v>26</v>
      </c>
      <c r="S15" s="29" t="s">
        <v>26</v>
      </c>
      <c r="T15" s="14">
        <f t="shared" si="1"/>
        <v>0</v>
      </c>
      <c r="U15" s="29" t="s">
        <v>26</v>
      </c>
      <c r="V15" s="29" t="s">
        <v>26</v>
      </c>
      <c r="W15" s="33"/>
    </row>
    <row r="16" spans="1:23" ht="18" customHeight="1">
      <c r="A16" s="61"/>
      <c r="B16" s="64"/>
      <c r="C16" s="65"/>
      <c r="D16" s="67" t="s">
        <v>30</v>
      </c>
      <c r="E16" s="63">
        <v>8750000</v>
      </c>
      <c r="F16" s="14">
        <v>0</v>
      </c>
      <c r="G16" s="29" t="s">
        <v>26</v>
      </c>
      <c r="H16" s="29" t="s">
        <v>26</v>
      </c>
      <c r="I16" s="16">
        <v>0</v>
      </c>
      <c r="J16" s="27" t="s">
        <v>26</v>
      </c>
      <c r="K16" s="27" t="s">
        <v>26</v>
      </c>
      <c r="L16" s="16">
        <v>0</v>
      </c>
      <c r="M16" s="26">
        <v>0</v>
      </c>
      <c r="N16" s="26">
        <v>0</v>
      </c>
      <c r="O16" s="27" t="s">
        <v>26</v>
      </c>
      <c r="P16" s="27" t="s">
        <v>26</v>
      </c>
      <c r="Q16" s="16">
        <f t="shared" si="0"/>
        <v>0</v>
      </c>
      <c r="R16" s="29" t="s">
        <v>26</v>
      </c>
      <c r="S16" s="29" t="s">
        <v>26</v>
      </c>
      <c r="T16" s="14">
        <f t="shared" si="1"/>
        <v>0</v>
      </c>
      <c r="U16" s="29" t="s">
        <v>26</v>
      </c>
      <c r="V16" s="29" t="s">
        <v>26</v>
      </c>
      <c r="W16" s="33"/>
    </row>
    <row r="17" spans="1:23" ht="14.1" customHeight="1">
      <c r="A17" s="61"/>
      <c r="B17" s="64"/>
      <c r="C17" s="65"/>
      <c r="D17" s="66"/>
      <c r="E17" s="63"/>
      <c r="F17" s="14"/>
      <c r="G17" s="15"/>
      <c r="H17" s="15"/>
      <c r="I17" s="16"/>
      <c r="J17" s="15"/>
      <c r="K17" s="15"/>
      <c r="L17" s="16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 ht="27.95" customHeight="1">
      <c r="A18" s="61"/>
      <c r="B18" s="62" t="s">
        <v>26</v>
      </c>
      <c r="C18" s="267" t="s">
        <v>31</v>
      </c>
      <c r="D18" s="268"/>
      <c r="E18" s="63">
        <f>SUM(E19:E63)</f>
        <v>7510000000</v>
      </c>
      <c r="F18" s="14">
        <f>SUM(F19:F63)</f>
        <v>0</v>
      </c>
      <c r="G18" s="14">
        <f t="shared" ref="G18:L18" si="2">SUM(G19:G63)</f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4">
        <f t="shared" si="2"/>
        <v>0</v>
      </c>
      <c r="L18" s="14">
        <f t="shared" si="2"/>
        <v>0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ht="27.95" customHeight="1">
      <c r="A19" s="61"/>
      <c r="B19" s="64"/>
      <c r="C19" s="65">
        <v>1</v>
      </c>
      <c r="D19" s="66" t="s">
        <v>32</v>
      </c>
      <c r="E19" s="63">
        <v>195150000</v>
      </c>
      <c r="F19" s="14">
        <v>0</v>
      </c>
      <c r="G19" s="29" t="s">
        <v>26</v>
      </c>
      <c r="H19" s="29" t="s">
        <v>26</v>
      </c>
      <c r="I19" s="14">
        <v>0</v>
      </c>
      <c r="J19" s="29" t="s">
        <v>26</v>
      </c>
      <c r="K19" s="29" t="s">
        <v>26</v>
      </c>
      <c r="L19" s="16">
        <v>0</v>
      </c>
      <c r="M19" s="26">
        <v>0</v>
      </c>
      <c r="N19" s="26">
        <v>0</v>
      </c>
      <c r="O19" s="27" t="s">
        <v>26</v>
      </c>
      <c r="P19" s="27" t="s">
        <v>26</v>
      </c>
      <c r="Q19" s="16">
        <f t="shared" ref="Q19:Q28" si="3">L19</f>
        <v>0</v>
      </c>
      <c r="R19" s="29" t="s">
        <v>26</v>
      </c>
      <c r="S19" s="29" t="s">
        <v>26</v>
      </c>
      <c r="T19" s="14">
        <f t="shared" ref="T19:T28" si="4">SUM(T20:T22)</f>
        <v>0</v>
      </c>
      <c r="U19" s="29" t="s">
        <v>26</v>
      </c>
      <c r="V19" s="29" t="s">
        <v>26</v>
      </c>
      <c r="W19" s="33"/>
    </row>
    <row r="20" spans="1:23" ht="39.950000000000003" customHeight="1">
      <c r="A20" s="61"/>
      <c r="B20" s="64"/>
      <c r="C20" s="65">
        <v>2</v>
      </c>
      <c r="D20" s="66" t="s">
        <v>33</v>
      </c>
      <c r="E20" s="63">
        <v>195150000</v>
      </c>
      <c r="F20" s="14">
        <v>0</v>
      </c>
      <c r="G20" s="29" t="s">
        <v>26</v>
      </c>
      <c r="H20" s="29" t="s">
        <v>26</v>
      </c>
      <c r="I20" s="14">
        <v>0</v>
      </c>
      <c r="J20" s="29" t="s">
        <v>26</v>
      </c>
      <c r="K20" s="29" t="s">
        <v>26</v>
      </c>
      <c r="L20" s="16">
        <v>0</v>
      </c>
      <c r="M20" s="26">
        <v>0</v>
      </c>
      <c r="N20" s="26">
        <v>0</v>
      </c>
      <c r="O20" s="27" t="s">
        <v>26</v>
      </c>
      <c r="P20" s="27" t="s">
        <v>26</v>
      </c>
      <c r="Q20" s="16">
        <f t="shared" si="3"/>
        <v>0</v>
      </c>
      <c r="R20" s="29" t="s">
        <v>26</v>
      </c>
      <c r="S20" s="29" t="s">
        <v>26</v>
      </c>
      <c r="T20" s="14">
        <f t="shared" si="4"/>
        <v>0</v>
      </c>
      <c r="U20" s="29" t="s">
        <v>26</v>
      </c>
      <c r="V20" s="29" t="s">
        <v>26</v>
      </c>
      <c r="W20" s="33"/>
    </row>
    <row r="21" spans="1:23" ht="39.950000000000003" customHeight="1">
      <c r="A21" s="61"/>
      <c r="B21" s="64"/>
      <c r="C21" s="65">
        <v>3</v>
      </c>
      <c r="D21" s="66" t="s">
        <v>34</v>
      </c>
      <c r="E21" s="63">
        <v>195150000</v>
      </c>
      <c r="F21" s="14">
        <v>0</v>
      </c>
      <c r="G21" s="29" t="s">
        <v>26</v>
      </c>
      <c r="H21" s="29" t="s">
        <v>26</v>
      </c>
      <c r="I21" s="14">
        <v>0</v>
      </c>
      <c r="J21" s="29" t="s">
        <v>26</v>
      </c>
      <c r="K21" s="29" t="s">
        <v>26</v>
      </c>
      <c r="L21" s="16">
        <v>0</v>
      </c>
      <c r="M21" s="26">
        <v>0</v>
      </c>
      <c r="N21" s="26">
        <v>0</v>
      </c>
      <c r="O21" s="27" t="s">
        <v>26</v>
      </c>
      <c r="P21" s="27" t="s">
        <v>26</v>
      </c>
      <c r="Q21" s="16">
        <f t="shared" si="3"/>
        <v>0</v>
      </c>
      <c r="R21" s="29" t="s">
        <v>26</v>
      </c>
      <c r="S21" s="29" t="s">
        <v>26</v>
      </c>
      <c r="T21" s="14">
        <f t="shared" si="4"/>
        <v>0</v>
      </c>
      <c r="U21" s="29" t="s">
        <v>26</v>
      </c>
      <c r="V21" s="29" t="s">
        <v>26</v>
      </c>
      <c r="W21" s="33"/>
    </row>
    <row r="22" spans="1:23" ht="54" customHeight="1">
      <c r="A22" s="61"/>
      <c r="B22" s="64"/>
      <c r="C22" s="65">
        <v>4</v>
      </c>
      <c r="D22" s="66" t="s">
        <v>35</v>
      </c>
      <c r="E22" s="63">
        <v>146400000</v>
      </c>
      <c r="F22" s="14">
        <v>0</v>
      </c>
      <c r="G22" s="29" t="s">
        <v>26</v>
      </c>
      <c r="H22" s="29" t="s">
        <v>26</v>
      </c>
      <c r="I22" s="14">
        <v>0</v>
      </c>
      <c r="J22" s="29" t="s">
        <v>26</v>
      </c>
      <c r="K22" s="29" t="s">
        <v>26</v>
      </c>
      <c r="L22" s="16">
        <v>0</v>
      </c>
      <c r="M22" s="26">
        <v>0</v>
      </c>
      <c r="N22" s="26">
        <v>0</v>
      </c>
      <c r="O22" s="27" t="s">
        <v>26</v>
      </c>
      <c r="P22" s="27" t="s">
        <v>26</v>
      </c>
      <c r="Q22" s="16">
        <f t="shared" si="3"/>
        <v>0</v>
      </c>
      <c r="R22" s="29" t="s">
        <v>26</v>
      </c>
      <c r="S22" s="29" t="s">
        <v>26</v>
      </c>
      <c r="T22" s="14">
        <f t="shared" si="4"/>
        <v>0</v>
      </c>
      <c r="U22" s="29" t="s">
        <v>26</v>
      </c>
      <c r="V22" s="29" t="s">
        <v>26</v>
      </c>
      <c r="W22" s="33"/>
    </row>
    <row r="23" spans="1:23" ht="39.950000000000003" customHeight="1">
      <c r="A23" s="61"/>
      <c r="B23" s="64"/>
      <c r="C23" s="65">
        <v>5</v>
      </c>
      <c r="D23" s="66" t="s">
        <v>36</v>
      </c>
      <c r="E23" s="63">
        <v>195150000</v>
      </c>
      <c r="F23" s="14">
        <v>0</v>
      </c>
      <c r="G23" s="29" t="s">
        <v>26</v>
      </c>
      <c r="H23" s="29" t="s">
        <v>26</v>
      </c>
      <c r="I23" s="14">
        <v>0</v>
      </c>
      <c r="J23" s="29" t="s">
        <v>26</v>
      </c>
      <c r="K23" s="29" t="s">
        <v>26</v>
      </c>
      <c r="L23" s="16">
        <v>0</v>
      </c>
      <c r="M23" s="26">
        <v>0</v>
      </c>
      <c r="N23" s="26">
        <v>0</v>
      </c>
      <c r="O23" s="27" t="s">
        <v>26</v>
      </c>
      <c r="P23" s="27" t="s">
        <v>26</v>
      </c>
      <c r="Q23" s="16">
        <f t="shared" si="3"/>
        <v>0</v>
      </c>
      <c r="R23" s="29" t="s">
        <v>26</v>
      </c>
      <c r="S23" s="29" t="s">
        <v>26</v>
      </c>
      <c r="T23" s="14">
        <f t="shared" si="4"/>
        <v>0</v>
      </c>
      <c r="U23" s="29" t="s">
        <v>26</v>
      </c>
      <c r="V23" s="29" t="s">
        <v>26</v>
      </c>
      <c r="W23" s="33"/>
    </row>
    <row r="24" spans="1:23" ht="52.5" customHeight="1">
      <c r="A24" s="61"/>
      <c r="B24" s="64"/>
      <c r="C24" s="65">
        <v>6</v>
      </c>
      <c r="D24" s="66" t="s">
        <v>37</v>
      </c>
      <c r="E24" s="63">
        <v>146400000</v>
      </c>
      <c r="F24" s="14">
        <v>0</v>
      </c>
      <c r="G24" s="29" t="s">
        <v>26</v>
      </c>
      <c r="H24" s="29" t="s">
        <v>26</v>
      </c>
      <c r="I24" s="14">
        <v>0</v>
      </c>
      <c r="J24" s="29" t="s">
        <v>26</v>
      </c>
      <c r="K24" s="29" t="s">
        <v>26</v>
      </c>
      <c r="L24" s="16">
        <v>0</v>
      </c>
      <c r="M24" s="26">
        <v>0</v>
      </c>
      <c r="N24" s="26">
        <v>0</v>
      </c>
      <c r="O24" s="27" t="s">
        <v>26</v>
      </c>
      <c r="P24" s="27" t="s">
        <v>26</v>
      </c>
      <c r="Q24" s="16">
        <f t="shared" si="3"/>
        <v>0</v>
      </c>
      <c r="R24" s="29" t="s">
        <v>26</v>
      </c>
      <c r="S24" s="29" t="s">
        <v>26</v>
      </c>
      <c r="T24" s="14">
        <f t="shared" si="4"/>
        <v>0</v>
      </c>
      <c r="U24" s="29" t="s">
        <v>26</v>
      </c>
      <c r="V24" s="29" t="s">
        <v>26</v>
      </c>
      <c r="W24" s="33"/>
    </row>
    <row r="25" spans="1:23" ht="26.1" customHeight="1">
      <c r="A25" s="61"/>
      <c r="B25" s="64"/>
      <c r="C25" s="65">
        <v>7</v>
      </c>
      <c r="D25" s="66" t="s">
        <v>38</v>
      </c>
      <c r="E25" s="63">
        <v>97650000</v>
      </c>
      <c r="F25" s="14">
        <v>0</v>
      </c>
      <c r="G25" s="29" t="s">
        <v>26</v>
      </c>
      <c r="H25" s="29" t="s">
        <v>26</v>
      </c>
      <c r="I25" s="14">
        <v>0</v>
      </c>
      <c r="J25" s="29" t="s">
        <v>26</v>
      </c>
      <c r="K25" s="29" t="s">
        <v>26</v>
      </c>
      <c r="L25" s="16">
        <v>0</v>
      </c>
      <c r="M25" s="26">
        <v>0</v>
      </c>
      <c r="N25" s="26">
        <v>0</v>
      </c>
      <c r="O25" s="27" t="s">
        <v>26</v>
      </c>
      <c r="P25" s="27" t="s">
        <v>26</v>
      </c>
      <c r="Q25" s="16">
        <f t="shared" si="3"/>
        <v>0</v>
      </c>
      <c r="R25" s="29" t="s">
        <v>26</v>
      </c>
      <c r="S25" s="29" t="s">
        <v>26</v>
      </c>
      <c r="T25" s="14">
        <f t="shared" si="4"/>
        <v>0</v>
      </c>
      <c r="U25" s="29" t="s">
        <v>26</v>
      </c>
      <c r="V25" s="29" t="s">
        <v>26</v>
      </c>
      <c r="W25" s="33"/>
    </row>
    <row r="26" spans="1:23" ht="38.25" customHeight="1">
      <c r="A26" s="61"/>
      <c r="B26" s="64"/>
      <c r="C26" s="65">
        <v>8</v>
      </c>
      <c r="D26" s="66" t="s">
        <v>39</v>
      </c>
      <c r="E26" s="63">
        <v>195150000</v>
      </c>
      <c r="F26" s="14">
        <v>0</v>
      </c>
      <c r="G26" s="29" t="s">
        <v>26</v>
      </c>
      <c r="H26" s="29" t="s">
        <v>26</v>
      </c>
      <c r="I26" s="14">
        <v>0</v>
      </c>
      <c r="J26" s="29" t="s">
        <v>26</v>
      </c>
      <c r="K26" s="29" t="s">
        <v>26</v>
      </c>
      <c r="L26" s="16">
        <v>0</v>
      </c>
      <c r="M26" s="26">
        <v>0</v>
      </c>
      <c r="N26" s="26">
        <v>0</v>
      </c>
      <c r="O26" s="27" t="s">
        <v>26</v>
      </c>
      <c r="P26" s="27" t="s">
        <v>26</v>
      </c>
      <c r="Q26" s="16">
        <f t="shared" si="3"/>
        <v>0</v>
      </c>
      <c r="R26" s="29" t="s">
        <v>26</v>
      </c>
      <c r="S26" s="29" t="s">
        <v>26</v>
      </c>
      <c r="T26" s="14">
        <f t="shared" si="4"/>
        <v>0</v>
      </c>
      <c r="U26" s="29" t="s">
        <v>26</v>
      </c>
      <c r="V26" s="29" t="s">
        <v>26</v>
      </c>
      <c r="W26" s="33"/>
    </row>
    <row r="27" spans="1:23" ht="41.25" customHeight="1">
      <c r="A27" s="61"/>
      <c r="B27" s="64"/>
      <c r="C27" s="65">
        <v>9</v>
      </c>
      <c r="D27" s="66" t="s">
        <v>40</v>
      </c>
      <c r="E27" s="63">
        <v>195150000</v>
      </c>
      <c r="F27" s="14">
        <v>0</v>
      </c>
      <c r="G27" s="29" t="s">
        <v>26</v>
      </c>
      <c r="H27" s="29" t="s">
        <v>26</v>
      </c>
      <c r="I27" s="14">
        <v>0</v>
      </c>
      <c r="J27" s="29" t="s">
        <v>26</v>
      </c>
      <c r="K27" s="29" t="s">
        <v>26</v>
      </c>
      <c r="L27" s="16">
        <v>0</v>
      </c>
      <c r="M27" s="26">
        <v>0</v>
      </c>
      <c r="N27" s="26">
        <v>0</v>
      </c>
      <c r="O27" s="27" t="s">
        <v>26</v>
      </c>
      <c r="P27" s="27" t="s">
        <v>26</v>
      </c>
      <c r="Q27" s="16">
        <f t="shared" si="3"/>
        <v>0</v>
      </c>
      <c r="R27" s="29" t="s">
        <v>26</v>
      </c>
      <c r="S27" s="29" t="s">
        <v>26</v>
      </c>
      <c r="T27" s="14">
        <f t="shared" si="4"/>
        <v>0</v>
      </c>
      <c r="U27" s="29" t="s">
        <v>26</v>
      </c>
      <c r="V27" s="29" t="s">
        <v>26</v>
      </c>
      <c r="W27" s="33"/>
    </row>
    <row r="28" spans="1:23" ht="39" customHeight="1">
      <c r="A28" s="69"/>
      <c r="B28" s="70"/>
      <c r="C28" s="71">
        <v>10</v>
      </c>
      <c r="D28" s="72" t="s">
        <v>41</v>
      </c>
      <c r="E28" s="96">
        <v>97650000</v>
      </c>
      <c r="F28" s="38">
        <v>0</v>
      </c>
      <c r="G28" s="39" t="s">
        <v>26</v>
      </c>
      <c r="H28" s="39" t="s">
        <v>26</v>
      </c>
      <c r="I28" s="38">
        <v>0</v>
      </c>
      <c r="J28" s="39" t="s">
        <v>26</v>
      </c>
      <c r="K28" s="39" t="s">
        <v>26</v>
      </c>
      <c r="L28" s="40">
        <v>0</v>
      </c>
      <c r="M28" s="41">
        <v>0</v>
      </c>
      <c r="N28" s="41">
        <v>0</v>
      </c>
      <c r="O28" s="42" t="s">
        <v>26</v>
      </c>
      <c r="P28" s="42" t="s">
        <v>26</v>
      </c>
      <c r="Q28" s="40">
        <f t="shared" si="3"/>
        <v>0</v>
      </c>
      <c r="R28" s="39" t="s">
        <v>26</v>
      </c>
      <c r="S28" s="39" t="s">
        <v>26</v>
      </c>
      <c r="T28" s="38">
        <f t="shared" si="4"/>
        <v>0</v>
      </c>
      <c r="U28" s="39" t="s">
        <v>26</v>
      </c>
      <c r="V28" s="39" t="s">
        <v>26</v>
      </c>
      <c r="W28" s="43"/>
    </row>
    <row r="29" spans="1:23" ht="32.25" customHeight="1">
      <c r="A29" s="74"/>
      <c r="B29" s="75"/>
      <c r="C29" s="76">
        <v>11</v>
      </c>
      <c r="D29" s="77" t="s">
        <v>42</v>
      </c>
      <c r="E29" s="78">
        <v>195150000</v>
      </c>
      <c r="F29" s="44">
        <v>0</v>
      </c>
      <c r="G29" s="45" t="s">
        <v>26</v>
      </c>
      <c r="H29" s="45" t="s">
        <v>26</v>
      </c>
      <c r="I29" s="44">
        <v>0</v>
      </c>
      <c r="J29" s="45" t="s">
        <v>26</v>
      </c>
      <c r="K29" s="45" t="s">
        <v>26</v>
      </c>
      <c r="L29" s="10">
        <v>0</v>
      </c>
      <c r="M29" s="46">
        <v>0</v>
      </c>
      <c r="N29" s="46">
        <v>0</v>
      </c>
      <c r="O29" s="47" t="s">
        <v>26</v>
      </c>
      <c r="P29" s="47" t="s">
        <v>26</v>
      </c>
      <c r="Q29" s="10">
        <f t="shared" ref="Q29:Q63" si="5">L29</f>
        <v>0</v>
      </c>
      <c r="R29" s="45" t="s">
        <v>26</v>
      </c>
      <c r="S29" s="45" t="s">
        <v>26</v>
      </c>
      <c r="T29" s="44">
        <f t="shared" ref="T29:T63" si="6">SUM(T30:T32)</f>
        <v>0</v>
      </c>
      <c r="U29" s="45" t="s">
        <v>26</v>
      </c>
      <c r="V29" s="45" t="s">
        <v>26</v>
      </c>
      <c r="W29" s="8"/>
    </row>
    <row r="30" spans="1:23" ht="42" customHeight="1">
      <c r="A30" s="129"/>
      <c r="B30" s="130"/>
      <c r="C30" s="131">
        <v>12</v>
      </c>
      <c r="D30" s="132" t="s">
        <v>172</v>
      </c>
      <c r="E30" s="133">
        <v>195150000</v>
      </c>
      <c r="F30" s="134">
        <v>0</v>
      </c>
      <c r="G30" s="135" t="s">
        <v>26</v>
      </c>
      <c r="H30" s="135" t="s">
        <v>26</v>
      </c>
      <c r="I30" s="134">
        <v>0</v>
      </c>
      <c r="J30" s="135" t="s">
        <v>26</v>
      </c>
      <c r="K30" s="135" t="s">
        <v>26</v>
      </c>
      <c r="L30" s="136">
        <v>0</v>
      </c>
      <c r="M30" s="137">
        <v>0</v>
      </c>
      <c r="N30" s="137">
        <v>0</v>
      </c>
      <c r="O30" s="138" t="s">
        <v>26</v>
      </c>
      <c r="P30" s="138" t="s">
        <v>26</v>
      </c>
      <c r="Q30" s="136">
        <f t="shared" si="5"/>
        <v>0</v>
      </c>
      <c r="R30" s="135" t="s">
        <v>26</v>
      </c>
      <c r="S30" s="135" t="s">
        <v>26</v>
      </c>
      <c r="T30" s="134">
        <f t="shared" si="6"/>
        <v>0</v>
      </c>
      <c r="U30" s="135" t="s">
        <v>26</v>
      </c>
      <c r="V30" s="135" t="s">
        <v>26</v>
      </c>
      <c r="W30" s="139"/>
    </row>
    <row r="31" spans="1:23" ht="37.5" customHeight="1">
      <c r="A31" s="61"/>
      <c r="B31" s="64"/>
      <c r="C31" s="65">
        <v>13</v>
      </c>
      <c r="D31" s="66" t="s">
        <v>43</v>
      </c>
      <c r="E31" s="68">
        <v>97650000</v>
      </c>
      <c r="F31" s="14">
        <v>0</v>
      </c>
      <c r="G31" s="29" t="s">
        <v>26</v>
      </c>
      <c r="H31" s="29" t="s">
        <v>26</v>
      </c>
      <c r="I31" s="14">
        <v>0</v>
      </c>
      <c r="J31" s="29" t="s">
        <v>26</v>
      </c>
      <c r="K31" s="29" t="s">
        <v>26</v>
      </c>
      <c r="L31" s="16">
        <v>0</v>
      </c>
      <c r="M31" s="26">
        <v>0</v>
      </c>
      <c r="N31" s="26">
        <v>0</v>
      </c>
      <c r="O31" s="27" t="s">
        <v>26</v>
      </c>
      <c r="P31" s="27" t="s">
        <v>26</v>
      </c>
      <c r="Q31" s="16">
        <f t="shared" si="5"/>
        <v>0</v>
      </c>
      <c r="R31" s="29" t="s">
        <v>26</v>
      </c>
      <c r="S31" s="29" t="s">
        <v>26</v>
      </c>
      <c r="T31" s="14">
        <f t="shared" si="6"/>
        <v>0</v>
      </c>
      <c r="U31" s="29" t="s">
        <v>26</v>
      </c>
      <c r="V31" s="29" t="s">
        <v>26</v>
      </c>
      <c r="W31" s="33"/>
    </row>
    <row r="32" spans="1:23" ht="28.5" customHeight="1">
      <c r="A32" s="61"/>
      <c r="B32" s="64"/>
      <c r="C32" s="65">
        <v>14</v>
      </c>
      <c r="D32" s="66" t="s">
        <v>44</v>
      </c>
      <c r="E32" s="68">
        <v>97650000</v>
      </c>
      <c r="F32" s="14">
        <v>0</v>
      </c>
      <c r="G32" s="29" t="s">
        <v>26</v>
      </c>
      <c r="H32" s="29" t="s">
        <v>26</v>
      </c>
      <c r="I32" s="14">
        <v>0</v>
      </c>
      <c r="J32" s="29" t="s">
        <v>26</v>
      </c>
      <c r="K32" s="29" t="s">
        <v>26</v>
      </c>
      <c r="L32" s="16">
        <v>0</v>
      </c>
      <c r="M32" s="26">
        <v>0</v>
      </c>
      <c r="N32" s="26">
        <v>0</v>
      </c>
      <c r="O32" s="27" t="s">
        <v>26</v>
      </c>
      <c r="P32" s="27" t="s">
        <v>26</v>
      </c>
      <c r="Q32" s="16">
        <f t="shared" si="5"/>
        <v>0</v>
      </c>
      <c r="R32" s="29" t="s">
        <v>26</v>
      </c>
      <c r="S32" s="29" t="s">
        <v>26</v>
      </c>
      <c r="T32" s="14">
        <f t="shared" si="6"/>
        <v>0</v>
      </c>
      <c r="U32" s="29" t="s">
        <v>26</v>
      </c>
      <c r="V32" s="29" t="s">
        <v>26</v>
      </c>
      <c r="W32" s="33"/>
    </row>
    <row r="33" spans="1:23" ht="27.75" customHeight="1">
      <c r="A33" s="61"/>
      <c r="B33" s="64"/>
      <c r="C33" s="65">
        <v>15</v>
      </c>
      <c r="D33" s="66" t="s">
        <v>45</v>
      </c>
      <c r="E33" s="68">
        <v>146400000</v>
      </c>
      <c r="F33" s="14">
        <v>0</v>
      </c>
      <c r="G33" s="29" t="s">
        <v>26</v>
      </c>
      <c r="H33" s="29" t="s">
        <v>26</v>
      </c>
      <c r="I33" s="14">
        <v>0</v>
      </c>
      <c r="J33" s="29" t="s">
        <v>26</v>
      </c>
      <c r="K33" s="29" t="s">
        <v>26</v>
      </c>
      <c r="L33" s="16">
        <v>0</v>
      </c>
      <c r="M33" s="26">
        <v>0</v>
      </c>
      <c r="N33" s="26">
        <v>0</v>
      </c>
      <c r="O33" s="27" t="s">
        <v>26</v>
      </c>
      <c r="P33" s="27" t="s">
        <v>26</v>
      </c>
      <c r="Q33" s="16">
        <f t="shared" si="5"/>
        <v>0</v>
      </c>
      <c r="R33" s="29" t="s">
        <v>26</v>
      </c>
      <c r="S33" s="29" t="s">
        <v>26</v>
      </c>
      <c r="T33" s="14">
        <f t="shared" si="6"/>
        <v>0</v>
      </c>
      <c r="U33" s="29" t="s">
        <v>26</v>
      </c>
      <c r="V33" s="29" t="s">
        <v>26</v>
      </c>
      <c r="W33" s="33"/>
    </row>
    <row r="34" spans="1:23" ht="27.75" customHeight="1">
      <c r="A34" s="61"/>
      <c r="B34" s="64"/>
      <c r="C34" s="65">
        <v>16</v>
      </c>
      <c r="D34" s="66" t="s">
        <v>46</v>
      </c>
      <c r="E34" s="68">
        <v>146400000</v>
      </c>
      <c r="F34" s="14">
        <v>0</v>
      </c>
      <c r="G34" s="29" t="s">
        <v>26</v>
      </c>
      <c r="H34" s="29" t="s">
        <v>26</v>
      </c>
      <c r="I34" s="14">
        <v>0</v>
      </c>
      <c r="J34" s="29" t="s">
        <v>26</v>
      </c>
      <c r="K34" s="29" t="s">
        <v>26</v>
      </c>
      <c r="L34" s="16">
        <v>0</v>
      </c>
      <c r="M34" s="26">
        <v>0</v>
      </c>
      <c r="N34" s="26">
        <v>0</v>
      </c>
      <c r="O34" s="27" t="s">
        <v>26</v>
      </c>
      <c r="P34" s="27" t="s">
        <v>26</v>
      </c>
      <c r="Q34" s="16">
        <f t="shared" si="5"/>
        <v>0</v>
      </c>
      <c r="R34" s="29" t="s">
        <v>26</v>
      </c>
      <c r="S34" s="29" t="s">
        <v>26</v>
      </c>
      <c r="T34" s="14">
        <f t="shared" si="6"/>
        <v>0</v>
      </c>
      <c r="U34" s="29" t="s">
        <v>26</v>
      </c>
      <c r="V34" s="29" t="s">
        <v>26</v>
      </c>
      <c r="W34" s="33"/>
    </row>
    <row r="35" spans="1:23" ht="39.75" customHeight="1">
      <c r="A35" s="61"/>
      <c r="B35" s="64"/>
      <c r="C35" s="65">
        <v>17</v>
      </c>
      <c r="D35" s="66" t="s">
        <v>47</v>
      </c>
      <c r="E35" s="68">
        <v>195150000</v>
      </c>
      <c r="F35" s="14">
        <v>0</v>
      </c>
      <c r="G35" s="29" t="s">
        <v>26</v>
      </c>
      <c r="H35" s="29" t="s">
        <v>26</v>
      </c>
      <c r="I35" s="14">
        <v>0</v>
      </c>
      <c r="J35" s="29" t="s">
        <v>26</v>
      </c>
      <c r="K35" s="29" t="s">
        <v>26</v>
      </c>
      <c r="L35" s="16">
        <v>0</v>
      </c>
      <c r="M35" s="26">
        <v>0</v>
      </c>
      <c r="N35" s="26">
        <v>0</v>
      </c>
      <c r="O35" s="27" t="s">
        <v>26</v>
      </c>
      <c r="P35" s="27" t="s">
        <v>26</v>
      </c>
      <c r="Q35" s="16">
        <f t="shared" si="5"/>
        <v>0</v>
      </c>
      <c r="R35" s="29" t="s">
        <v>26</v>
      </c>
      <c r="S35" s="29" t="s">
        <v>26</v>
      </c>
      <c r="T35" s="14">
        <f t="shared" si="6"/>
        <v>0</v>
      </c>
      <c r="U35" s="29" t="s">
        <v>26</v>
      </c>
      <c r="V35" s="29" t="s">
        <v>26</v>
      </c>
      <c r="W35" s="33"/>
    </row>
    <row r="36" spans="1:23" ht="42" customHeight="1">
      <c r="A36" s="61"/>
      <c r="B36" s="64"/>
      <c r="C36" s="65">
        <v>18</v>
      </c>
      <c r="D36" s="66" t="s">
        <v>48</v>
      </c>
      <c r="E36" s="68">
        <v>195150000</v>
      </c>
      <c r="F36" s="14">
        <v>0</v>
      </c>
      <c r="G36" s="29" t="s">
        <v>26</v>
      </c>
      <c r="H36" s="29" t="s">
        <v>26</v>
      </c>
      <c r="I36" s="14">
        <v>0</v>
      </c>
      <c r="J36" s="29" t="s">
        <v>26</v>
      </c>
      <c r="K36" s="29" t="s">
        <v>26</v>
      </c>
      <c r="L36" s="16">
        <v>0</v>
      </c>
      <c r="M36" s="26">
        <v>0</v>
      </c>
      <c r="N36" s="26">
        <v>0</v>
      </c>
      <c r="O36" s="27" t="s">
        <v>26</v>
      </c>
      <c r="P36" s="27" t="s">
        <v>26</v>
      </c>
      <c r="Q36" s="16">
        <f t="shared" si="5"/>
        <v>0</v>
      </c>
      <c r="R36" s="29" t="s">
        <v>26</v>
      </c>
      <c r="S36" s="29" t="s">
        <v>26</v>
      </c>
      <c r="T36" s="14">
        <f t="shared" si="6"/>
        <v>0</v>
      </c>
      <c r="U36" s="29" t="s">
        <v>26</v>
      </c>
      <c r="V36" s="29" t="s">
        <v>26</v>
      </c>
      <c r="W36" s="33"/>
    </row>
    <row r="37" spans="1:23" ht="42" customHeight="1">
      <c r="A37" s="61"/>
      <c r="B37" s="64"/>
      <c r="C37" s="65">
        <v>19</v>
      </c>
      <c r="D37" s="66" t="s">
        <v>49</v>
      </c>
      <c r="E37" s="68">
        <v>195150000</v>
      </c>
      <c r="F37" s="14">
        <v>0</v>
      </c>
      <c r="G37" s="29" t="s">
        <v>26</v>
      </c>
      <c r="H37" s="29" t="s">
        <v>26</v>
      </c>
      <c r="I37" s="14">
        <v>0</v>
      </c>
      <c r="J37" s="29" t="s">
        <v>26</v>
      </c>
      <c r="K37" s="29" t="s">
        <v>26</v>
      </c>
      <c r="L37" s="16">
        <v>0</v>
      </c>
      <c r="M37" s="26">
        <v>0</v>
      </c>
      <c r="N37" s="26">
        <v>0</v>
      </c>
      <c r="O37" s="27" t="s">
        <v>26</v>
      </c>
      <c r="P37" s="27" t="s">
        <v>26</v>
      </c>
      <c r="Q37" s="16">
        <f t="shared" si="5"/>
        <v>0</v>
      </c>
      <c r="R37" s="29" t="s">
        <v>26</v>
      </c>
      <c r="S37" s="29" t="s">
        <v>26</v>
      </c>
      <c r="T37" s="14">
        <f t="shared" si="6"/>
        <v>0</v>
      </c>
      <c r="U37" s="29" t="s">
        <v>26</v>
      </c>
      <c r="V37" s="29" t="s">
        <v>26</v>
      </c>
      <c r="W37" s="33"/>
    </row>
    <row r="38" spans="1:23" ht="30" customHeight="1">
      <c r="A38" s="61"/>
      <c r="B38" s="64"/>
      <c r="C38" s="65">
        <v>20</v>
      </c>
      <c r="D38" s="66" t="s">
        <v>50</v>
      </c>
      <c r="E38" s="68">
        <v>146400000</v>
      </c>
      <c r="F38" s="14">
        <v>0</v>
      </c>
      <c r="G38" s="29" t="s">
        <v>26</v>
      </c>
      <c r="H38" s="29" t="s">
        <v>26</v>
      </c>
      <c r="I38" s="14">
        <v>0</v>
      </c>
      <c r="J38" s="29" t="s">
        <v>26</v>
      </c>
      <c r="K38" s="29" t="s">
        <v>26</v>
      </c>
      <c r="L38" s="16">
        <v>0</v>
      </c>
      <c r="M38" s="26">
        <v>0</v>
      </c>
      <c r="N38" s="26">
        <v>0</v>
      </c>
      <c r="O38" s="27" t="s">
        <v>26</v>
      </c>
      <c r="P38" s="27" t="s">
        <v>26</v>
      </c>
      <c r="Q38" s="16">
        <f t="shared" si="5"/>
        <v>0</v>
      </c>
      <c r="R38" s="29" t="s">
        <v>26</v>
      </c>
      <c r="S38" s="29" t="s">
        <v>26</v>
      </c>
      <c r="T38" s="14">
        <f t="shared" si="6"/>
        <v>0</v>
      </c>
      <c r="U38" s="29" t="s">
        <v>26</v>
      </c>
      <c r="V38" s="29" t="s">
        <v>26</v>
      </c>
      <c r="W38" s="33"/>
    </row>
    <row r="39" spans="1:23" ht="30" customHeight="1">
      <c r="A39" s="61"/>
      <c r="B39" s="64"/>
      <c r="C39" s="65">
        <v>21</v>
      </c>
      <c r="D39" s="66" t="s">
        <v>51</v>
      </c>
      <c r="E39" s="68">
        <v>146400000</v>
      </c>
      <c r="F39" s="14">
        <v>0</v>
      </c>
      <c r="G39" s="29" t="s">
        <v>26</v>
      </c>
      <c r="H39" s="29" t="s">
        <v>26</v>
      </c>
      <c r="I39" s="14">
        <v>0</v>
      </c>
      <c r="J39" s="29" t="s">
        <v>26</v>
      </c>
      <c r="K39" s="29" t="s">
        <v>26</v>
      </c>
      <c r="L39" s="16">
        <v>0</v>
      </c>
      <c r="M39" s="26">
        <v>0</v>
      </c>
      <c r="N39" s="26">
        <v>0</v>
      </c>
      <c r="O39" s="27" t="s">
        <v>26</v>
      </c>
      <c r="P39" s="27" t="s">
        <v>26</v>
      </c>
      <c r="Q39" s="16">
        <f t="shared" si="5"/>
        <v>0</v>
      </c>
      <c r="R39" s="29" t="s">
        <v>26</v>
      </c>
      <c r="S39" s="29" t="s">
        <v>26</v>
      </c>
      <c r="T39" s="14">
        <f t="shared" si="6"/>
        <v>0</v>
      </c>
      <c r="U39" s="29" t="s">
        <v>26</v>
      </c>
      <c r="V39" s="29" t="s">
        <v>26</v>
      </c>
      <c r="W39" s="33"/>
    </row>
    <row r="40" spans="1:23" ht="18" customHeight="1">
      <c r="A40" s="61"/>
      <c r="B40" s="64"/>
      <c r="C40" s="65">
        <v>22</v>
      </c>
      <c r="D40" s="66" t="s">
        <v>52</v>
      </c>
      <c r="E40" s="68">
        <v>195150000</v>
      </c>
      <c r="F40" s="14">
        <v>0</v>
      </c>
      <c r="G40" s="29" t="s">
        <v>26</v>
      </c>
      <c r="H40" s="29" t="s">
        <v>26</v>
      </c>
      <c r="I40" s="14">
        <v>0</v>
      </c>
      <c r="J40" s="29" t="s">
        <v>26</v>
      </c>
      <c r="K40" s="29" t="s">
        <v>26</v>
      </c>
      <c r="L40" s="16">
        <v>0</v>
      </c>
      <c r="M40" s="26">
        <v>0</v>
      </c>
      <c r="N40" s="26">
        <v>0</v>
      </c>
      <c r="O40" s="27" t="s">
        <v>26</v>
      </c>
      <c r="P40" s="27" t="s">
        <v>26</v>
      </c>
      <c r="Q40" s="16">
        <f t="shared" si="5"/>
        <v>0</v>
      </c>
      <c r="R40" s="29" t="s">
        <v>26</v>
      </c>
      <c r="S40" s="29" t="s">
        <v>26</v>
      </c>
      <c r="T40" s="14">
        <f t="shared" si="6"/>
        <v>0</v>
      </c>
      <c r="U40" s="29" t="s">
        <v>26</v>
      </c>
      <c r="V40" s="29" t="s">
        <v>26</v>
      </c>
      <c r="W40" s="33"/>
    </row>
    <row r="41" spans="1:23" ht="30" customHeight="1">
      <c r="A41" s="61"/>
      <c r="B41" s="64"/>
      <c r="C41" s="65">
        <v>23</v>
      </c>
      <c r="D41" s="66" t="s">
        <v>53</v>
      </c>
      <c r="E41" s="68">
        <v>195150000</v>
      </c>
      <c r="F41" s="14">
        <v>0</v>
      </c>
      <c r="G41" s="29" t="s">
        <v>26</v>
      </c>
      <c r="H41" s="29" t="s">
        <v>26</v>
      </c>
      <c r="I41" s="14">
        <v>0</v>
      </c>
      <c r="J41" s="29" t="s">
        <v>26</v>
      </c>
      <c r="K41" s="29" t="s">
        <v>26</v>
      </c>
      <c r="L41" s="16">
        <v>0</v>
      </c>
      <c r="M41" s="26">
        <v>0</v>
      </c>
      <c r="N41" s="26">
        <v>0</v>
      </c>
      <c r="O41" s="27" t="s">
        <v>26</v>
      </c>
      <c r="P41" s="27" t="s">
        <v>26</v>
      </c>
      <c r="Q41" s="16">
        <f t="shared" si="5"/>
        <v>0</v>
      </c>
      <c r="R41" s="29" t="s">
        <v>26</v>
      </c>
      <c r="S41" s="29" t="s">
        <v>26</v>
      </c>
      <c r="T41" s="14">
        <f t="shared" si="6"/>
        <v>0</v>
      </c>
      <c r="U41" s="29" t="s">
        <v>26</v>
      </c>
      <c r="V41" s="29" t="s">
        <v>26</v>
      </c>
      <c r="W41" s="33"/>
    </row>
    <row r="42" spans="1:23" ht="30" customHeight="1">
      <c r="A42" s="61"/>
      <c r="B42" s="64"/>
      <c r="C42" s="65">
        <v>24</v>
      </c>
      <c r="D42" s="66" t="s">
        <v>54</v>
      </c>
      <c r="E42" s="68">
        <v>195150000</v>
      </c>
      <c r="F42" s="14">
        <v>0</v>
      </c>
      <c r="G42" s="29" t="s">
        <v>26</v>
      </c>
      <c r="H42" s="29" t="s">
        <v>26</v>
      </c>
      <c r="I42" s="14">
        <v>0</v>
      </c>
      <c r="J42" s="29" t="s">
        <v>26</v>
      </c>
      <c r="K42" s="29" t="s">
        <v>26</v>
      </c>
      <c r="L42" s="16">
        <v>0</v>
      </c>
      <c r="M42" s="26">
        <v>0</v>
      </c>
      <c r="N42" s="26">
        <v>0</v>
      </c>
      <c r="O42" s="27" t="s">
        <v>26</v>
      </c>
      <c r="P42" s="27" t="s">
        <v>26</v>
      </c>
      <c r="Q42" s="16">
        <f t="shared" si="5"/>
        <v>0</v>
      </c>
      <c r="R42" s="29" t="s">
        <v>26</v>
      </c>
      <c r="S42" s="29" t="s">
        <v>26</v>
      </c>
      <c r="T42" s="14">
        <f t="shared" si="6"/>
        <v>0</v>
      </c>
      <c r="U42" s="29" t="s">
        <v>26</v>
      </c>
      <c r="V42" s="29" t="s">
        <v>26</v>
      </c>
      <c r="W42" s="33"/>
    </row>
    <row r="43" spans="1:23" ht="30" customHeight="1">
      <c r="A43" s="61"/>
      <c r="B43" s="64"/>
      <c r="C43" s="65">
        <v>25</v>
      </c>
      <c r="D43" s="66" t="s">
        <v>55</v>
      </c>
      <c r="E43" s="68">
        <v>195000000</v>
      </c>
      <c r="F43" s="14">
        <v>0</v>
      </c>
      <c r="G43" s="29" t="s">
        <v>26</v>
      </c>
      <c r="H43" s="29" t="s">
        <v>26</v>
      </c>
      <c r="I43" s="14">
        <v>0</v>
      </c>
      <c r="J43" s="29" t="s">
        <v>26</v>
      </c>
      <c r="K43" s="29" t="s">
        <v>26</v>
      </c>
      <c r="L43" s="16">
        <v>0</v>
      </c>
      <c r="M43" s="26">
        <v>0</v>
      </c>
      <c r="N43" s="26">
        <v>0</v>
      </c>
      <c r="O43" s="27" t="s">
        <v>26</v>
      </c>
      <c r="P43" s="27" t="s">
        <v>26</v>
      </c>
      <c r="Q43" s="16">
        <f t="shared" si="5"/>
        <v>0</v>
      </c>
      <c r="R43" s="29" t="s">
        <v>26</v>
      </c>
      <c r="S43" s="29" t="s">
        <v>26</v>
      </c>
      <c r="T43" s="14">
        <f t="shared" si="6"/>
        <v>0</v>
      </c>
      <c r="U43" s="29" t="s">
        <v>26</v>
      </c>
      <c r="V43" s="29" t="s">
        <v>26</v>
      </c>
      <c r="W43" s="33"/>
    </row>
    <row r="44" spans="1:23" ht="30" customHeight="1">
      <c r="A44" s="61"/>
      <c r="B44" s="64"/>
      <c r="C44" s="65">
        <v>26</v>
      </c>
      <c r="D44" s="66" t="s">
        <v>56</v>
      </c>
      <c r="E44" s="68">
        <v>195000000</v>
      </c>
      <c r="F44" s="14">
        <v>0</v>
      </c>
      <c r="G44" s="29" t="s">
        <v>26</v>
      </c>
      <c r="H44" s="29" t="s">
        <v>26</v>
      </c>
      <c r="I44" s="14">
        <v>0</v>
      </c>
      <c r="J44" s="29" t="s">
        <v>26</v>
      </c>
      <c r="K44" s="29" t="s">
        <v>26</v>
      </c>
      <c r="L44" s="16">
        <v>0</v>
      </c>
      <c r="M44" s="26">
        <v>0</v>
      </c>
      <c r="N44" s="26">
        <v>0</v>
      </c>
      <c r="O44" s="27" t="s">
        <v>26</v>
      </c>
      <c r="P44" s="27" t="s">
        <v>26</v>
      </c>
      <c r="Q44" s="16">
        <f t="shared" si="5"/>
        <v>0</v>
      </c>
      <c r="R44" s="29" t="s">
        <v>26</v>
      </c>
      <c r="S44" s="29" t="s">
        <v>26</v>
      </c>
      <c r="T44" s="14">
        <f t="shared" si="6"/>
        <v>0</v>
      </c>
      <c r="U44" s="29" t="s">
        <v>26</v>
      </c>
      <c r="V44" s="29" t="s">
        <v>26</v>
      </c>
      <c r="W44" s="33"/>
    </row>
    <row r="45" spans="1:23" ht="54.75" customHeight="1">
      <c r="A45" s="61"/>
      <c r="B45" s="64"/>
      <c r="C45" s="65">
        <v>27</v>
      </c>
      <c r="D45" s="66" t="s">
        <v>57</v>
      </c>
      <c r="E45" s="68">
        <v>195000000</v>
      </c>
      <c r="F45" s="14">
        <v>0</v>
      </c>
      <c r="G45" s="29" t="s">
        <v>26</v>
      </c>
      <c r="H45" s="29" t="s">
        <v>26</v>
      </c>
      <c r="I45" s="14">
        <v>0</v>
      </c>
      <c r="J45" s="29" t="s">
        <v>26</v>
      </c>
      <c r="K45" s="29" t="s">
        <v>26</v>
      </c>
      <c r="L45" s="16">
        <v>0</v>
      </c>
      <c r="M45" s="26">
        <v>0</v>
      </c>
      <c r="N45" s="26">
        <v>0</v>
      </c>
      <c r="O45" s="27" t="s">
        <v>26</v>
      </c>
      <c r="P45" s="27" t="s">
        <v>26</v>
      </c>
      <c r="Q45" s="16">
        <f t="shared" si="5"/>
        <v>0</v>
      </c>
      <c r="R45" s="29" t="s">
        <v>26</v>
      </c>
      <c r="S45" s="29" t="s">
        <v>26</v>
      </c>
      <c r="T45" s="14">
        <f t="shared" si="6"/>
        <v>0</v>
      </c>
      <c r="U45" s="29" t="s">
        <v>26</v>
      </c>
      <c r="V45" s="29" t="s">
        <v>26</v>
      </c>
      <c r="W45" s="33"/>
    </row>
    <row r="46" spans="1:23" ht="42" customHeight="1">
      <c r="A46" s="61"/>
      <c r="B46" s="64"/>
      <c r="C46" s="65">
        <v>28</v>
      </c>
      <c r="D46" s="66" t="s">
        <v>58</v>
      </c>
      <c r="E46" s="68">
        <v>195000000</v>
      </c>
      <c r="F46" s="14">
        <v>0</v>
      </c>
      <c r="G46" s="29" t="s">
        <v>26</v>
      </c>
      <c r="H46" s="29" t="s">
        <v>26</v>
      </c>
      <c r="I46" s="14">
        <v>0</v>
      </c>
      <c r="J46" s="29" t="s">
        <v>26</v>
      </c>
      <c r="K46" s="29" t="s">
        <v>26</v>
      </c>
      <c r="L46" s="16">
        <v>0</v>
      </c>
      <c r="M46" s="26">
        <v>0</v>
      </c>
      <c r="N46" s="26">
        <v>0</v>
      </c>
      <c r="O46" s="27" t="s">
        <v>26</v>
      </c>
      <c r="P46" s="27" t="s">
        <v>26</v>
      </c>
      <c r="Q46" s="16">
        <f t="shared" si="5"/>
        <v>0</v>
      </c>
      <c r="R46" s="29" t="s">
        <v>26</v>
      </c>
      <c r="S46" s="29" t="s">
        <v>26</v>
      </c>
      <c r="T46" s="14">
        <f t="shared" si="6"/>
        <v>0</v>
      </c>
      <c r="U46" s="29" t="s">
        <v>26</v>
      </c>
      <c r="V46" s="29" t="s">
        <v>26</v>
      </c>
      <c r="W46" s="33"/>
    </row>
    <row r="47" spans="1:23" ht="30" customHeight="1">
      <c r="A47" s="61"/>
      <c r="B47" s="64"/>
      <c r="C47" s="65">
        <v>29</v>
      </c>
      <c r="D47" s="66" t="s">
        <v>59</v>
      </c>
      <c r="E47" s="68">
        <v>146300000</v>
      </c>
      <c r="F47" s="14">
        <v>0</v>
      </c>
      <c r="G47" s="29" t="s">
        <v>26</v>
      </c>
      <c r="H47" s="29" t="s">
        <v>26</v>
      </c>
      <c r="I47" s="14">
        <v>0</v>
      </c>
      <c r="J47" s="29" t="s">
        <v>26</v>
      </c>
      <c r="K47" s="29" t="s">
        <v>26</v>
      </c>
      <c r="L47" s="16">
        <v>0</v>
      </c>
      <c r="M47" s="26">
        <v>0</v>
      </c>
      <c r="N47" s="26">
        <v>0</v>
      </c>
      <c r="O47" s="27" t="s">
        <v>26</v>
      </c>
      <c r="P47" s="27" t="s">
        <v>26</v>
      </c>
      <c r="Q47" s="16">
        <f t="shared" si="5"/>
        <v>0</v>
      </c>
      <c r="R47" s="29" t="s">
        <v>26</v>
      </c>
      <c r="S47" s="29" t="s">
        <v>26</v>
      </c>
      <c r="T47" s="14">
        <f t="shared" si="6"/>
        <v>0</v>
      </c>
      <c r="U47" s="29" t="s">
        <v>26</v>
      </c>
      <c r="V47" s="29" t="s">
        <v>26</v>
      </c>
      <c r="W47" s="33"/>
    </row>
    <row r="48" spans="1:23" ht="30" customHeight="1">
      <c r="A48" s="61"/>
      <c r="B48" s="64"/>
      <c r="C48" s="65">
        <v>30</v>
      </c>
      <c r="D48" s="66" t="s">
        <v>60</v>
      </c>
      <c r="E48" s="68">
        <v>195000000</v>
      </c>
      <c r="F48" s="14">
        <v>0</v>
      </c>
      <c r="G48" s="29" t="s">
        <v>26</v>
      </c>
      <c r="H48" s="29" t="s">
        <v>26</v>
      </c>
      <c r="I48" s="14">
        <v>0</v>
      </c>
      <c r="J48" s="29" t="s">
        <v>26</v>
      </c>
      <c r="K48" s="29" t="s">
        <v>26</v>
      </c>
      <c r="L48" s="16">
        <v>0</v>
      </c>
      <c r="M48" s="26">
        <v>0</v>
      </c>
      <c r="N48" s="26">
        <v>0</v>
      </c>
      <c r="O48" s="27" t="s">
        <v>26</v>
      </c>
      <c r="P48" s="27" t="s">
        <v>26</v>
      </c>
      <c r="Q48" s="16">
        <f t="shared" si="5"/>
        <v>0</v>
      </c>
      <c r="R48" s="29" t="s">
        <v>26</v>
      </c>
      <c r="S48" s="29" t="s">
        <v>26</v>
      </c>
      <c r="T48" s="14">
        <f t="shared" si="6"/>
        <v>0</v>
      </c>
      <c r="U48" s="29" t="s">
        <v>26</v>
      </c>
      <c r="V48" s="29" t="s">
        <v>26</v>
      </c>
      <c r="W48" s="33"/>
    </row>
    <row r="49" spans="1:23" ht="30" customHeight="1">
      <c r="A49" s="106"/>
      <c r="B49" s="121"/>
      <c r="C49" s="122">
        <v>31</v>
      </c>
      <c r="D49" s="123" t="s">
        <v>61</v>
      </c>
      <c r="E49" s="107">
        <v>175500000</v>
      </c>
      <c r="F49" s="50">
        <v>0</v>
      </c>
      <c r="G49" s="51" t="s">
        <v>26</v>
      </c>
      <c r="H49" s="51" t="s">
        <v>26</v>
      </c>
      <c r="I49" s="50">
        <v>0</v>
      </c>
      <c r="J49" s="51" t="s">
        <v>26</v>
      </c>
      <c r="K49" s="51" t="s">
        <v>26</v>
      </c>
      <c r="L49" s="52">
        <v>0</v>
      </c>
      <c r="M49" s="53">
        <v>0</v>
      </c>
      <c r="N49" s="53">
        <v>0</v>
      </c>
      <c r="O49" s="54" t="s">
        <v>26</v>
      </c>
      <c r="P49" s="54" t="s">
        <v>26</v>
      </c>
      <c r="Q49" s="52">
        <f t="shared" si="5"/>
        <v>0</v>
      </c>
      <c r="R49" s="51" t="s">
        <v>26</v>
      </c>
      <c r="S49" s="51" t="s">
        <v>26</v>
      </c>
      <c r="T49" s="50">
        <f t="shared" si="6"/>
        <v>0</v>
      </c>
      <c r="U49" s="51" t="s">
        <v>26</v>
      </c>
      <c r="V49" s="51" t="s">
        <v>26</v>
      </c>
      <c r="W49" s="55"/>
    </row>
    <row r="50" spans="1:23" ht="42" customHeight="1">
      <c r="A50" s="74"/>
      <c r="B50" s="75"/>
      <c r="C50" s="76">
        <v>32</v>
      </c>
      <c r="D50" s="77" t="s">
        <v>62</v>
      </c>
      <c r="E50" s="78">
        <v>97500000</v>
      </c>
      <c r="F50" s="44">
        <v>0</v>
      </c>
      <c r="G50" s="45" t="s">
        <v>26</v>
      </c>
      <c r="H50" s="45" t="s">
        <v>26</v>
      </c>
      <c r="I50" s="44">
        <v>0</v>
      </c>
      <c r="J50" s="45" t="s">
        <v>26</v>
      </c>
      <c r="K50" s="45" t="s">
        <v>26</v>
      </c>
      <c r="L50" s="10">
        <v>0</v>
      </c>
      <c r="M50" s="46">
        <v>0</v>
      </c>
      <c r="N50" s="46">
        <v>0</v>
      </c>
      <c r="O50" s="47" t="s">
        <v>26</v>
      </c>
      <c r="P50" s="47" t="s">
        <v>26</v>
      </c>
      <c r="Q50" s="10">
        <f t="shared" si="5"/>
        <v>0</v>
      </c>
      <c r="R50" s="45" t="s">
        <v>26</v>
      </c>
      <c r="S50" s="45" t="s">
        <v>26</v>
      </c>
      <c r="T50" s="44">
        <f t="shared" si="6"/>
        <v>0</v>
      </c>
      <c r="U50" s="45" t="s">
        <v>26</v>
      </c>
      <c r="V50" s="45" t="s">
        <v>26</v>
      </c>
      <c r="W50" s="8"/>
    </row>
    <row r="51" spans="1:23" ht="26.1" customHeight="1">
      <c r="A51" s="61"/>
      <c r="B51" s="64"/>
      <c r="C51" s="65">
        <v>33</v>
      </c>
      <c r="D51" s="66" t="s">
        <v>63</v>
      </c>
      <c r="E51" s="68">
        <v>97500000</v>
      </c>
      <c r="F51" s="14">
        <v>0</v>
      </c>
      <c r="G51" s="29" t="s">
        <v>26</v>
      </c>
      <c r="H51" s="29" t="s">
        <v>26</v>
      </c>
      <c r="I51" s="14">
        <v>0</v>
      </c>
      <c r="J51" s="29" t="s">
        <v>26</v>
      </c>
      <c r="K51" s="29" t="s">
        <v>26</v>
      </c>
      <c r="L51" s="16">
        <v>0</v>
      </c>
      <c r="M51" s="26">
        <v>0</v>
      </c>
      <c r="N51" s="26">
        <v>0</v>
      </c>
      <c r="O51" s="27" t="s">
        <v>26</v>
      </c>
      <c r="P51" s="27" t="s">
        <v>26</v>
      </c>
      <c r="Q51" s="16">
        <f t="shared" si="5"/>
        <v>0</v>
      </c>
      <c r="R51" s="29" t="s">
        <v>26</v>
      </c>
      <c r="S51" s="29" t="s">
        <v>26</v>
      </c>
      <c r="T51" s="14">
        <f t="shared" si="6"/>
        <v>0</v>
      </c>
      <c r="U51" s="29" t="s">
        <v>26</v>
      </c>
      <c r="V51" s="29" t="s">
        <v>26</v>
      </c>
      <c r="W51" s="33"/>
    </row>
    <row r="52" spans="1:23" ht="27" customHeight="1">
      <c r="A52" s="129"/>
      <c r="B52" s="130"/>
      <c r="C52" s="131">
        <v>34</v>
      </c>
      <c r="D52" s="132" t="s">
        <v>64</v>
      </c>
      <c r="E52" s="133">
        <v>97500000</v>
      </c>
      <c r="F52" s="134">
        <v>0</v>
      </c>
      <c r="G52" s="135" t="s">
        <v>26</v>
      </c>
      <c r="H52" s="135" t="s">
        <v>26</v>
      </c>
      <c r="I52" s="134">
        <v>0</v>
      </c>
      <c r="J52" s="135" t="s">
        <v>26</v>
      </c>
      <c r="K52" s="135" t="s">
        <v>26</v>
      </c>
      <c r="L52" s="136">
        <v>0</v>
      </c>
      <c r="M52" s="137">
        <v>0</v>
      </c>
      <c r="N52" s="137">
        <v>0</v>
      </c>
      <c r="O52" s="138" t="s">
        <v>26</v>
      </c>
      <c r="P52" s="138" t="s">
        <v>26</v>
      </c>
      <c r="Q52" s="136">
        <f t="shared" si="5"/>
        <v>0</v>
      </c>
      <c r="R52" s="135" t="s">
        <v>26</v>
      </c>
      <c r="S52" s="135" t="s">
        <v>26</v>
      </c>
      <c r="T52" s="134">
        <f t="shared" si="6"/>
        <v>0</v>
      </c>
      <c r="U52" s="135" t="s">
        <v>26</v>
      </c>
      <c r="V52" s="135" t="s">
        <v>26</v>
      </c>
      <c r="W52" s="139"/>
    </row>
    <row r="53" spans="1:23" ht="39" customHeight="1">
      <c r="A53" s="61"/>
      <c r="B53" s="64"/>
      <c r="C53" s="65">
        <v>35</v>
      </c>
      <c r="D53" s="66" t="s">
        <v>65</v>
      </c>
      <c r="E53" s="68">
        <v>180375000</v>
      </c>
      <c r="F53" s="14">
        <v>0</v>
      </c>
      <c r="G53" s="29" t="s">
        <v>26</v>
      </c>
      <c r="H53" s="29" t="s">
        <v>26</v>
      </c>
      <c r="I53" s="14">
        <v>0</v>
      </c>
      <c r="J53" s="29" t="s">
        <v>26</v>
      </c>
      <c r="K53" s="29" t="s">
        <v>26</v>
      </c>
      <c r="L53" s="16">
        <v>0</v>
      </c>
      <c r="M53" s="26">
        <v>0</v>
      </c>
      <c r="N53" s="26">
        <v>0</v>
      </c>
      <c r="O53" s="27" t="s">
        <v>26</v>
      </c>
      <c r="P53" s="27" t="s">
        <v>26</v>
      </c>
      <c r="Q53" s="16">
        <f t="shared" si="5"/>
        <v>0</v>
      </c>
      <c r="R53" s="29" t="s">
        <v>26</v>
      </c>
      <c r="S53" s="29" t="s">
        <v>26</v>
      </c>
      <c r="T53" s="14">
        <f t="shared" si="6"/>
        <v>0</v>
      </c>
      <c r="U53" s="29" t="s">
        <v>26</v>
      </c>
      <c r="V53" s="29" t="s">
        <v>26</v>
      </c>
      <c r="W53" s="33"/>
    </row>
    <row r="54" spans="1:23" ht="30" customHeight="1">
      <c r="A54" s="61"/>
      <c r="B54" s="64"/>
      <c r="C54" s="65">
        <v>36</v>
      </c>
      <c r="D54" s="66" t="s">
        <v>66</v>
      </c>
      <c r="E54" s="68">
        <v>180375000</v>
      </c>
      <c r="F54" s="14">
        <v>0</v>
      </c>
      <c r="G54" s="29" t="s">
        <v>26</v>
      </c>
      <c r="H54" s="29" t="s">
        <v>26</v>
      </c>
      <c r="I54" s="14">
        <v>0</v>
      </c>
      <c r="J54" s="29" t="s">
        <v>26</v>
      </c>
      <c r="K54" s="29" t="s">
        <v>26</v>
      </c>
      <c r="L54" s="16">
        <v>0</v>
      </c>
      <c r="M54" s="26">
        <v>0</v>
      </c>
      <c r="N54" s="26">
        <v>0</v>
      </c>
      <c r="O54" s="27" t="s">
        <v>26</v>
      </c>
      <c r="P54" s="27" t="s">
        <v>26</v>
      </c>
      <c r="Q54" s="16">
        <f t="shared" si="5"/>
        <v>0</v>
      </c>
      <c r="R54" s="29" t="s">
        <v>26</v>
      </c>
      <c r="S54" s="29" t="s">
        <v>26</v>
      </c>
      <c r="T54" s="14">
        <f t="shared" si="6"/>
        <v>0</v>
      </c>
      <c r="U54" s="29" t="s">
        <v>26</v>
      </c>
      <c r="V54" s="29" t="s">
        <v>26</v>
      </c>
      <c r="W54" s="33"/>
    </row>
    <row r="55" spans="1:23" ht="30" customHeight="1">
      <c r="A55" s="61"/>
      <c r="B55" s="64"/>
      <c r="C55" s="65">
        <v>37</v>
      </c>
      <c r="D55" s="66" t="s">
        <v>67</v>
      </c>
      <c r="E55" s="68">
        <v>175500000</v>
      </c>
      <c r="F55" s="14">
        <v>0</v>
      </c>
      <c r="G55" s="29" t="s">
        <v>26</v>
      </c>
      <c r="H55" s="29" t="s">
        <v>26</v>
      </c>
      <c r="I55" s="14">
        <v>0</v>
      </c>
      <c r="J55" s="29" t="s">
        <v>26</v>
      </c>
      <c r="K55" s="29" t="s">
        <v>26</v>
      </c>
      <c r="L55" s="16">
        <v>0</v>
      </c>
      <c r="M55" s="26">
        <v>0</v>
      </c>
      <c r="N55" s="26">
        <v>0</v>
      </c>
      <c r="O55" s="27" t="s">
        <v>26</v>
      </c>
      <c r="P55" s="27" t="s">
        <v>26</v>
      </c>
      <c r="Q55" s="16">
        <f t="shared" si="5"/>
        <v>0</v>
      </c>
      <c r="R55" s="29" t="s">
        <v>26</v>
      </c>
      <c r="S55" s="29" t="s">
        <v>26</v>
      </c>
      <c r="T55" s="14">
        <f t="shared" si="6"/>
        <v>0</v>
      </c>
      <c r="U55" s="29" t="s">
        <v>26</v>
      </c>
      <c r="V55" s="29" t="s">
        <v>26</v>
      </c>
      <c r="W55" s="33"/>
    </row>
    <row r="56" spans="1:23" ht="30" customHeight="1">
      <c r="A56" s="61"/>
      <c r="B56" s="64"/>
      <c r="C56" s="65">
        <v>38</v>
      </c>
      <c r="D56" s="66" t="s">
        <v>68</v>
      </c>
      <c r="E56" s="68">
        <v>185250000</v>
      </c>
      <c r="F56" s="14">
        <v>0</v>
      </c>
      <c r="G56" s="29" t="s">
        <v>26</v>
      </c>
      <c r="H56" s="29" t="s">
        <v>26</v>
      </c>
      <c r="I56" s="14">
        <v>0</v>
      </c>
      <c r="J56" s="29" t="s">
        <v>26</v>
      </c>
      <c r="K56" s="29" t="s">
        <v>26</v>
      </c>
      <c r="L56" s="16">
        <v>0</v>
      </c>
      <c r="M56" s="26">
        <v>0</v>
      </c>
      <c r="N56" s="26">
        <v>0</v>
      </c>
      <c r="O56" s="27" t="s">
        <v>26</v>
      </c>
      <c r="P56" s="27" t="s">
        <v>26</v>
      </c>
      <c r="Q56" s="16">
        <f t="shared" si="5"/>
        <v>0</v>
      </c>
      <c r="R56" s="29" t="s">
        <v>26</v>
      </c>
      <c r="S56" s="29" t="s">
        <v>26</v>
      </c>
      <c r="T56" s="14">
        <f t="shared" si="6"/>
        <v>0</v>
      </c>
      <c r="U56" s="29" t="s">
        <v>26</v>
      </c>
      <c r="V56" s="29" t="s">
        <v>26</v>
      </c>
      <c r="W56" s="33"/>
    </row>
    <row r="57" spans="1:23" ht="30" customHeight="1">
      <c r="A57" s="61"/>
      <c r="B57" s="64"/>
      <c r="C57" s="65">
        <v>39</v>
      </c>
      <c r="D57" s="66" t="s">
        <v>69</v>
      </c>
      <c r="E57" s="68">
        <v>170625000</v>
      </c>
      <c r="F57" s="14">
        <v>0</v>
      </c>
      <c r="G57" s="29" t="s">
        <v>26</v>
      </c>
      <c r="H57" s="29" t="s">
        <v>26</v>
      </c>
      <c r="I57" s="14">
        <v>0</v>
      </c>
      <c r="J57" s="29" t="s">
        <v>26</v>
      </c>
      <c r="K57" s="29" t="s">
        <v>26</v>
      </c>
      <c r="L57" s="16">
        <v>0</v>
      </c>
      <c r="M57" s="26">
        <v>0</v>
      </c>
      <c r="N57" s="26">
        <v>0</v>
      </c>
      <c r="O57" s="27" t="s">
        <v>26</v>
      </c>
      <c r="P57" s="27" t="s">
        <v>26</v>
      </c>
      <c r="Q57" s="16">
        <f t="shared" si="5"/>
        <v>0</v>
      </c>
      <c r="R57" s="29" t="s">
        <v>26</v>
      </c>
      <c r="S57" s="29" t="s">
        <v>26</v>
      </c>
      <c r="T57" s="14">
        <f t="shared" si="6"/>
        <v>0</v>
      </c>
      <c r="U57" s="29" t="s">
        <v>26</v>
      </c>
      <c r="V57" s="29" t="s">
        <v>26</v>
      </c>
      <c r="W57" s="33"/>
    </row>
    <row r="58" spans="1:23" ht="42" customHeight="1">
      <c r="A58" s="61"/>
      <c r="B58" s="64"/>
      <c r="C58" s="65">
        <v>40</v>
      </c>
      <c r="D58" s="66" t="s">
        <v>70</v>
      </c>
      <c r="E58" s="68">
        <v>180375000</v>
      </c>
      <c r="F58" s="14">
        <v>0</v>
      </c>
      <c r="G58" s="29" t="s">
        <v>26</v>
      </c>
      <c r="H58" s="29" t="s">
        <v>26</v>
      </c>
      <c r="I58" s="14">
        <v>0</v>
      </c>
      <c r="J58" s="29" t="s">
        <v>26</v>
      </c>
      <c r="K58" s="29" t="s">
        <v>26</v>
      </c>
      <c r="L58" s="16">
        <v>0</v>
      </c>
      <c r="M58" s="26">
        <v>0</v>
      </c>
      <c r="N58" s="26">
        <v>0</v>
      </c>
      <c r="O58" s="27" t="s">
        <v>26</v>
      </c>
      <c r="P58" s="27" t="s">
        <v>26</v>
      </c>
      <c r="Q58" s="16">
        <f t="shared" si="5"/>
        <v>0</v>
      </c>
      <c r="R58" s="29" t="s">
        <v>26</v>
      </c>
      <c r="S58" s="29" t="s">
        <v>26</v>
      </c>
      <c r="T58" s="14">
        <f t="shared" si="6"/>
        <v>0</v>
      </c>
      <c r="U58" s="29" t="s">
        <v>26</v>
      </c>
      <c r="V58" s="29" t="s">
        <v>26</v>
      </c>
      <c r="W58" s="33"/>
    </row>
    <row r="59" spans="1:23" ht="30" customHeight="1">
      <c r="A59" s="61"/>
      <c r="B59" s="64"/>
      <c r="C59" s="65">
        <v>41</v>
      </c>
      <c r="D59" s="66" t="s">
        <v>71</v>
      </c>
      <c r="E59" s="68">
        <v>151125000</v>
      </c>
      <c r="F59" s="14">
        <v>0</v>
      </c>
      <c r="G59" s="29" t="s">
        <v>26</v>
      </c>
      <c r="H59" s="29" t="s">
        <v>26</v>
      </c>
      <c r="I59" s="14">
        <v>0</v>
      </c>
      <c r="J59" s="29" t="s">
        <v>26</v>
      </c>
      <c r="K59" s="29" t="s">
        <v>26</v>
      </c>
      <c r="L59" s="16">
        <v>0</v>
      </c>
      <c r="M59" s="26">
        <v>0</v>
      </c>
      <c r="N59" s="26">
        <v>0</v>
      </c>
      <c r="O59" s="27" t="s">
        <v>26</v>
      </c>
      <c r="P59" s="27" t="s">
        <v>26</v>
      </c>
      <c r="Q59" s="16">
        <f t="shared" si="5"/>
        <v>0</v>
      </c>
      <c r="R59" s="29" t="s">
        <v>26</v>
      </c>
      <c r="S59" s="29" t="s">
        <v>26</v>
      </c>
      <c r="T59" s="14">
        <f t="shared" si="6"/>
        <v>0</v>
      </c>
      <c r="U59" s="29" t="s">
        <v>26</v>
      </c>
      <c r="V59" s="29" t="s">
        <v>26</v>
      </c>
      <c r="W59" s="33"/>
    </row>
    <row r="60" spans="1:23" ht="42" customHeight="1">
      <c r="A60" s="61"/>
      <c r="B60" s="64"/>
      <c r="C60" s="65">
        <v>42</v>
      </c>
      <c r="D60" s="66" t="s">
        <v>72</v>
      </c>
      <c r="E60" s="68">
        <v>170625000</v>
      </c>
      <c r="F60" s="14">
        <v>0</v>
      </c>
      <c r="G60" s="29" t="s">
        <v>26</v>
      </c>
      <c r="H60" s="29" t="s">
        <v>26</v>
      </c>
      <c r="I60" s="14">
        <v>0</v>
      </c>
      <c r="J60" s="29" t="s">
        <v>26</v>
      </c>
      <c r="K60" s="29" t="s">
        <v>26</v>
      </c>
      <c r="L60" s="16">
        <v>0</v>
      </c>
      <c r="M60" s="26">
        <v>0</v>
      </c>
      <c r="N60" s="26">
        <v>0</v>
      </c>
      <c r="O60" s="27" t="s">
        <v>26</v>
      </c>
      <c r="P60" s="27" t="s">
        <v>26</v>
      </c>
      <c r="Q60" s="16">
        <f t="shared" si="5"/>
        <v>0</v>
      </c>
      <c r="R60" s="29" t="s">
        <v>26</v>
      </c>
      <c r="S60" s="29" t="s">
        <v>26</v>
      </c>
      <c r="T60" s="14">
        <f t="shared" si="6"/>
        <v>0</v>
      </c>
      <c r="U60" s="29" t="s">
        <v>26</v>
      </c>
      <c r="V60" s="29" t="s">
        <v>26</v>
      </c>
      <c r="W60" s="33"/>
    </row>
    <row r="61" spans="1:23" ht="42" customHeight="1">
      <c r="A61" s="61"/>
      <c r="B61" s="64"/>
      <c r="C61" s="65">
        <v>43</v>
      </c>
      <c r="D61" s="66" t="s">
        <v>73</v>
      </c>
      <c r="E61" s="68">
        <v>146250000</v>
      </c>
      <c r="F61" s="14">
        <v>0</v>
      </c>
      <c r="G61" s="29" t="s">
        <v>26</v>
      </c>
      <c r="H61" s="29" t="s">
        <v>26</v>
      </c>
      <c r="I61" s="14">
        <v>0</v>
      </c>
      <c r="J61" s="29" t="s">
        <v>26</v>
      </c>
      <c r="K61" s="29" t="s">
        <v>26</v>
      </c>
      <c r="L61" s="16">
        <v>0</v>
      </c>
      <c r="M61" s="26">
        <v>0</v>
      </c>
      <c r="N61" s="26">
        <v>0</v>
      </c>
      <c r="O61" s="27" t="s">
        <v>26</v>
      </c>
      <c r="P61" s="27" t="s">
        <v>26</v>
      </c>
      <c r="Q61" s="16">
        <f t="shared" si="5"/>
        <v>0</v>
      </c>
      <c r="R61" s="29" t="s">
        <v>26</v>
      </c>
      <c r="S61" s="29" t="s">
        <v>26</v>
      </c>
      <c r="T61" s="14">
        <f t="shared" si="6"/>
        <v>0</v>
      </c>
      <c r="U61" s="29" t="s">
        <v>26</v>
      </c>
      <c r="V61" s="29" t="s">
        <v>26</v>
      </c>
      <c r="W61" s="33"/>
    </row>
    <row r="62" spans="1:23" ht="42" customHeight="1">
      <c r="A62" s="61"/>
      <c r="B62" s="64"/>
      <c r="C62" s="65">
        <v>44</v>
      </c>
      <c r="D62" s="66" t="s">
        <v>74</v>
      </c>
      <c r="E62" s="68">
        <v>195000000</v>
      </c>
      <c r="F62" s="14">
        <v>0</v>
      </c>
      <c r="G62" s="29" t="s">
        <v>26</v>
      </c>
      <c r="H62" s="29" t="s">
        <v>26</v>
      </c>
      <c r="I62" s="14">
        <v>0</v>
      </c>
      <c r="J62" s="29" t="s">
        <v>26</v>
      </c>
      <c r="K62" s="29" t="s">
        <v>26</v>
      </c>
      <c r="L62" s="16">
        <v>0</v>
      </c>
      <c r="M62" s="26">
        <v>0</v>
      </c>
      <c r="N62" s="26">
        <v>0</v>
      </c>
      <c r="O62" s="27" t="s">
        <v>26</v>
      </c>
      <c r="P62" s="27" t="s">
        <v>26</v>
      </c>
      <c r="Q62" s="16">
        <f t="shared" si="5"/>
        <v>0</v>
      </c>
      <c r="R62" s="29" t="s">
        <v>26</v>
      </c>
      <c r="S62" s="29" t="s">
        <v>26</v>
      </c>
      <c r="T62" s="14">
        <f t="shared" si="6"/>
        <v>0</v>
      </c>
      <c r="U62" s="29" t="s">
        <v>26</v>
      </c>
      <c r="V62" s="29" t="s">
        <v>26</v>
      </c>
      <c r="W62" s="33"/>
    </row>
    <row r="63" spans="1:23" ht="19.5" customHeight="1">
      <c r="A63" s="61"/>
      <c r="B63" s="64"/>
      <c r="C63" s="65"/>
      <c r="D63" s="67" t="s">
        <v>30</v>
      </c>
      <c r="E63" s="68">
        <v>184100000</v>
      </c>
      <c r="F63" s="14">
        <v>0</v>
      </c>
      <c r="G63" s="29" t="s">
        <v>26</v>
      </c>
      <c r="H63" s="29" t="s">
        <v>26</v>
      </c>
      <c r="I63" s="14">
        <v>0</v>
      </c>
      <c r="J63" s="29" t="s">
        <v>26</v>
      </c>
      <c r="K63" s="29" t="s">
        <v>26</v>
      </c>
      <c r="L63" s="16">
        <v>0</v>
      </c>
      <c r="M63" s="26">
        <v>0</v>
      </c>
      <c r="N63" s="26">
        <v>0</v>
      </c>
      <c r="O63" s="27" t="s">
        <v>26</v>
      </c>
      <c r="P63" s="27" t="s">
        <v>26</v>
      </c>
      <c r="Q63" s="16">
        <f t="shared" si="5"/>
        <v>0</v>
      </c>
      <c r="R63" s="29" t="s">
        <v>26</v>
      </c>
      <c r="S63" s="29" t="s">
        <v>26</v>
      </c>
      <c r="T63" s="14">
        <f t="shared" si="6"/>
        <v>0</v>
      </c>
      <c r="U63" s="29" t="s">
        <v>26</v>
      </c>
      <c r="V63" s="29" t="s">
        <v>26</v>
      </c>
      <c r="W63" s="33"/>
    </row>
    <row r="64" spans="1:23" ht="14.1" customHeight="1">
      <c r="A64" s="61"/>
      <c r="B64" s="64"/>
      <c r="C64" s="65"/>
      <c r="D64" s="66"/>
      <c r="E64" s="63"/>
      <c r="F64" s="14"/>
      <c r="G64" s="15"/>
      <c r="H64" s="15"/>
      <c r="I64" s="16"/>
      <c r="J64" s="15"/>
      <c r="K64" s="15"/>
      <c r="L64" s="16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</row>
    <row r="65" spans="1:23" s="3" customFormat="1" ht="15" customHeight="1">
      <c r="A65" s="59"/>
      <c r="B65" s="272" t="s">
        <v>75</v>
      </c>
      <c r="C65" s="273"/>
      <c r="D65" s="274"/>
      <c r="E65" s="60">
        <f>E66</f>
        <v>100000000</v>
      </c>
      <c r="F65" s="14">
        <f>F66</f>
        <v>0</v>
      </c>
      <c r="G65" s="15"/>
      <c r="H65" s="15"/>
      <c r="I65" s="16"/>
      <c r="J65" s="15"/>
      <c r="K65" s="15"/>
      <c r="L65" s="16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</row>
    <row r="66" spans="1:23" ht="30" customHeight="1">
      <c r="A66" s="61"/>
      <c r="B66" s="64"/>
      <c r="C66" s="267" t="s">
        <v>76</v>
      </c>
      <c r="D66" s="268"/>
      <c r="E66" s="63">
        <f>SUM(E67:E68)</f>
        <v>100000000</v>
      </c>
      <c r="F66" s="14">
        <v>0</v>
      </c>
      <c r="G66" s="29" t="s">
        <v>26</v>
      </c>
      <c r="H66" s="29" t="s">
        <v>26</v>
      </c>
      <c r="I66" s="16">
        <v>0</v>
      </c>
      <c r="J66" s="15"/>
      <c r="K66" s="15"/>
      <c r="L66" s="16">
        <v>0</v>
      </c>
      <c r="M66" s="26">
        <v>0</v>
      </c>
      <c r="N66" s="26">
        <v>0</v>
      </c>
      <c r="O66" s="27" t="s">
        <v>26</v>
      </c>
      <c r="P66" s="27" t="s">
        <v>26</v>
      </c>
      <c r="Q66" s="16">
        <f t="shared" ref="Q66:Q68" si="7">L66</f>
        <v>0</v>
      </c>
      <c r="R66" s="29" t="s">
        <v>26</v>
      </c>
      <c r="S66" s="29" t="s">
        <v>26</v>
      </c>
      <c r="T66" s="14">
        <f t="shared" ref="T66:T68" si="8">SUM(T67:T69)</f>
        <v>0</v>
      </c>
      <c r="U66" s="29" t="s">
        <v>26</v>
      </c>
      <c r="V66" s="29" t="s">
        <v>26</v>
      </c>
      <c r="W66" s="33"/>
    </row>
    <row r="67" spans="1:23" ht="30" customHeight="1">
      <c r="A67" s="61"/>
      <c r="B67" s="64"/>
      <c r="C67" s="79" t="s">
        <v>26</v>
      </c>
      <c r="D67" s="66" t="s">
        <v>77</v>
      </c>
      <c r="E67" s="63">
        <v>97000000</v>
      </c>
      <c r="F67" s="14">
        <v>0</v>
      </c>
      <c r="G67" s="29" t="s">
        <v>26</v>
      </c>
      <c r="H67" s="29" t="s">
        <v>26</v>
      </c>
      <c r="I67" s="14">
        <v>0</v>
      </c>
      <c r="J67" s="29" t="s">
        <v>26</v>
      </c>
      <c r="K67" s="29" t="s">
        <v>26</v>
      </c>
      <c r="L67" s="16">
        <v>0</v>
      </c>
      <c r="M67" s="26">
        <v>0</v>
      </c>
      <c r="N67" s="26">
        <v>0</v>
      </c>
      <c r="O67" s="27" t="s">
        <v>26</v>
      </c>
      <c r="P67" s="27" t="s">
        <v>26</v>
      </c>
      <c r="Q67" s="16">
        <f t="shared" si="7"/>
        <v>0</v>
      </c>
      <c r="R67" s="29" t="s">
        <v>26</v>
      </c>
      <c r="S67" s="29" t="s">
        <v>26</v>
      </c>
      <c r="T67" s="14">
        <f t="shared" si="8"/>
        <v>0</v>
      </c>
      <c r="U67" s="29" t="s">
        <v>26</v>
      </c>
      <c r="V67" s="29" t="s">
        <v>26</v>
      </c>
      <c r="W67" s="33"/>
    </row>
    <row r="68" spans="1:23" ht="18" customHeight="1">
      <c r="A68" s="61"/>
      <c r="B68" s="80"/>
      <c r="C68" s="81"/>
      <c r="D68" s="67" t="s">
        <v>30</v>
      </c>
      <c r="E68" s="63">
        <v>3000000</v>
      </c>
      <c r="F68" s="14"/>
      <c r="G68" s="15"/>
      <c r="H68" s="15"/>
      <c r="I68" s="14">
        <v>0</v>
      </c>
      <c r="J68" s="29" t="s">
        <v>26</v>
      </c>
      <c r="K68" s="29" t="s">
        <v>26</v>
      </c>
      <c r="L68" s="16">
        <v>0</v>
      </c>
      <c r="M68" s="26">
        <v>0</v>
      </c>
      <c r="N68" s="26">
        <v>0</v>
      </c>
      <c r="O68" s="27" t="s">
        <v>26</v>
      </c>
      <c r="P68" s="27" t="s">
        <v>26</v>
      </c>
      <c r="Q68" s="16">
        <f t="shared" si="7"/>
        <v>0</v>
      </c>
      <c r="R68" s="29" t="s">
        <v>26</v>
      </c>
      <c r="S68" s="29" t="s">
        <v>26</v>
      </c>
      <c r="T68" s="14">
        <f t="shared" si="8"/>
        <v>0</v>
      </c>
      <c r="U68" s="29" t="s">
        <v>26</v>
      </c>
      <c r="V68" s="29" t="s">
        <v>26</v>
      </c>
      <c r="W68" s="33"/>
    </row>
    <row r="69" spans="1:23" ht="14.1" customHeight="1">
      <c r="A69" s="61"/>
      <c r="B69" s="82"/>
      <c r="C69" s="83"/>
      <c r="D69" s="84"/>
      <c r="E69" s="63"/>
      <c r="F69" s="14"/>
      <c r="G69" s="15"/>
      <c r="H69" s="15"/>
      <c r="I69" s="16"/>
      <c r="J69" s="15"/>
      <c r="K69" s="15"/>
      <c r="L69" s="16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</row>
    <row r="70" spans="1:23" ht="30" customHeight="1">
      <c r="A70" s="85">
        <v>2</v>
      </c>
      <c r="B70" s="269" t="s">
        <v>78</v>
      </c>
      <c r="C70" s="270"/>
      <c r="D70" s="271"/>
      <c r="E70" s="60">
        <f>E71</f>
        <v>26913500</v>
      </c>
      <c r="F70" s="11">
        <f t="shared" ref="F70:L70" si="9">F71</f>
        <v>0</v>
      </c>
      <c r="G70" s="11" t="str">
        <f t="shared" si="9"/>
        <v>-</v>
      </c>
      <c r="H70" s="11" t="str">
        <f t="shared" si="9"/>
        <v>-</v>
      </c>
      <c r="I70" s="11">
        <f t="shared" si="9"/>
        <v>0</v>
      </c>
      <c r="J70" s="11" t="str">
        <f t="shared" si="9"/>
        <v>-</v>
      </c>
      <c r="K70" s="11" t="str">
        <f t="shared" si="9"/>
        <v>-</v>
      </c>
      <c r="L70" s="11">
        <f t="shared" si="9"/>
        <v>0</v>
      </c>
      <c r="M70" s="26">
        <v>0</v>
      </c>
      <c r="N70" s="26">
        <v>0</v>
      </c>
      <c r="O70" s="27" t="s">
        <v>26</v>
      </c>
      <c r="P70" s="27" t="s">
        <v>26</v>
      </c>
      <c r="Q70" s="16">
        <f t="shared" ref="Q70:Q71" si="10">L70</f>
        <v>0</v>
      </c>
      <c r="R70" s="29" t="s">
        <v>26</v>
      </c>
      <c r="S70" s="29" t="s">
        <v>26</v>
      </c>
      <c r="T70" s="14">
        <f t="shared" ref="T70:T71" si="11">SUM(T71:T73)</f>
        <v>0</v>
      </c>
      <c r="U70" s="29" t="s">
        <v>26</v>
      </c>
      <c r="V70" s="29" t="s">
        <v>26</v>
      </c>
      <c r="W70" s="33"/>
    </row>
    <row r="71" spans="1:23" ht="30" customHeight="1">
      <c r="A71" s="59"/>
      <c r="B71" s="64"/>
      <c r="C71" s="267" t="s">
        <v>79</v>
      </c>
      <c r="D71" s="268"/>
      <c r="E71" s="68">
        <v>26913500</v>
      </c>
      <c r="F71" s="14">
        <v>0</v>
      </c>
      <c r="G71" s="29" t="s">
        <v>26</v>
      </c>
      <c r="H71" s="29" t="s">
        <v>26</v>
      </c>
      <c r="I71" s="14">
        <v>0</v>
      </c>
      <c r="J71" s="29" t="s">
        <v>26</v>
      </c>
      <c r="K71" s="29" t="s">
        <v>26</v>
      </c>
      <c r="L71" s="16">
        <v>0</v>
      </c>
      <c r="M71" s="26">
        <v>0</v>
      </c>
      <c r="N71" s="26">
        <v>0</v>
      </c>
      <c r="O71" s="27" t="s">
        <v>26</v>
      </c>
      <c r="P71" s="27" t="s">
        <v>26</v>
      </c>
      <c r="Q71" s="16">
        <f t="shared" si="10"/>
        <v>0</v>
      </c>
      <c r="R71" s="29" t="s">
        <v>26</v>
      </c>
      <c r="S71" s="29" t="s">
        <v>26</v>
      </c>
      <c r="T71" s="14">
        <f t="shared" si="11"/>
        <v>0</v>
      </c>
      <c r="U71" s="29" t="s">
        <v>26</v>
      </c>
      <c r="V71" s="29" t="s">
        <v>26</v>
      </c>
      <c r="W71" s="33"/>
    </row>
    <row r="72" spans="1:23" ht="14.1" customHeight="1">
      <c r="A72" s="59"/>
      <c r="B72" s="64"/>
      <c r="C72" s="65"/>
      <c r="D72" s="66"/>
      <c r="E72" s="63"/>
      <c r="F72" s="14"/>
      <c r="G72" s="15"/>
      <c r="H72" s="15"/>
      <c r="I72" s="16"/>
      <c r="J72" s="15"/>
      <c r="K72" s="15"/>
      <c r="L72" s="16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</row>
    <row r="73" spans="1:23" ht="50.25" customHeight="1">
      <c r="A73" s="143">
        <v>3</v>
      </c>
      <c r="B73" s="284" t="s">
        <v>80</v>
      </c>
      <c r="C73" s="285"/>
      <c r="D73" s="286"/>
      <c r="E73" s="144">
        <f>E74</f>
        <v>20000000</v>
      </c>
      <c r="F73" s="145">
        <f t="shared" ref="F73:L73" si="12">F74</f>
        <v>0</v>
      </c>
      <c r="G73" s="145" t="str">
        <f t="shared" si="12"/>
        <v>-</v>
      </c>
      <c r="H73" s="145" t="str">
        <f t="shared" si="12"/>
        <v>-</v>
      </c>
      <c r="I73" s="145">
        <f t="shared" si="12"/>
        <v>0</v>
      </c>
      <c r="J73" s="145" t="str">
        <f t="shared" si="12"/>
        <v>-</v>
      </c>
      <c r="K73" s="145" t="str">
        <f t="shared" si="12"/>
        <v>-</v>
      </c>
      <c r="L73" s="145">
        <f t="shared" si="12"/>
        <v>0</v>
      </c>
      <c r="M73" s="41">
        <v>0</v>
      </c>
      <c r="N73" s="41">
        <v>0</v>
      </c>
      <c r="O73" s="42" t="s">
        <v>26</v>
      </c>
      <c r="P73" s="42" t="s">
        <v>26</v>
      </c>
      <c r="Q73" s="40">
        <f t="shared" ref="Q73:Q74" si="13">L73</f>
        <v>0</v>
      </c>
      <c r="R73" s="39" t="s">
        <v>26</v>
      </c>
      <c r="S73" s="39" t="s">
        <v>26</v>
      </c>
      <c r="T73" s="38">
        <f>SUM(T74:T76)</f>
        <v>0</v>
      </c>
      <c r="U73" s="39" t="s">
        <v>26</v>
      </c>
      <c r="V73" s="39" t="s">
        <v>26</v>
      </c>
      <c r="W73" s="43"/>
    </row>
    <row r="74" spans="1:23" ht="21" customHeight="1">
      <c r="A74" s="140"/>
      <c r="B74" s="75"/>
      <c r="C74" s="282" t="s">
        <v>81</v>
      </c>
      <c r="D74" s="283"/>
      <c r="E74" s="78">
        <v>20000000</v>
      </c>
      <c r="F74" s="44">
        <v>0</v>
      </c>
      <c r="G74" s="45" t="s">
        <v>26</v>
      </c>
      <c r="H74" s="45" t="s">
        <v>26</v>
      </c>
      <c r="I74" s="44">
        <v>0</v>
      </c>
      <c r="J74" s="45" t="s">
        <v>26</v>
      </c>
      <c r="K74" s="45" t="s">
        <v>26</v>
      </c>
      <c r="L74" s="10">
        <v>0</v>
      </c>
      <c r="M74" s="46">
        <v>0</v>
      </c>
      <c r="N74" s="46">
        <v>0</v>
      </c>
      <c r="O74" s="47" t="s">
        <v>26</v>
      </c>
      <c r="P74" s="47" t="s">
        <v>26</v>
      </c>
      <c r="Q74" s="10">
        <f t="shared" si="13"/>
        <v>0</v>
      </c>
      <c r="R74" s="45" t="s">
        <v>26</v>
      </c>
      <c r="S74" s="45" t="s">
        <v>26</v>
      </c>
      <c r="T74" s="44">
        <f t="shared" ref="T74" si="14">SUM(T75:T77)</f>
        <v>0</v>
      </c>
      <c r="U74" s="45" t="s">
        <v>26</v>
      </c>
      <c r="V74" s="45" t="s">
        <v>26</v>
      </c>
      <c r="W74" s="8"/>
    </row>
    <row r="75" spans="1:23" ht="14.1" customHeight="1">
      <c r="A75" s="59"/>
      <c r="B75" s="64"/>
      <c r="C75" s="65"/>
      <c r="D75" s="66"/>
      <c r="E75" s="63"/>
      <c r="F75" s="14"/>
      <c r="G75" s="15"/>
      <c r="H75" s="15"/>
      <c r="I75" s="16"/>
      <c r="J75" s="15"/>
      <c r="K75" s="15"/>
      <c r="L75" s="16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</row>
    <row r="76" spans="1:23" ht="30.75" customHeight="1">
      <c r="A76" s="85">
        <v>4</v>
      </c>
      <c r="B76" s="272" t="s">
        <v>82</v>
      </c>
      <c r="C76" s="273"/>
      <c r="D76" s="274"/>
      <c r="E76" s="60">
        <f>E77</f>
        <v>20000000</v>
      </c>
      <c r="F76" s="11">
        <f t="shared" ref="F76:L76" si="15">F77</f>
        <v>0</v>
      </c>
      <c r="G76" s="11" t="str">
        <f t="shared" si="15"/>
        <v>-</v>
      </c>
      <c r="H76" s="11" t="str">
        <f t="shared" si="15"/>
        <v>-</v>
      </c>
      <c r="I76" s="11">
        <f t="shared" si="15"/>
        <v>0</v>
      </c>
      <c r="J76" s="11" t="str">
        <f t="shared" si="15"/>
        <v>-</v>
      </c>
      <c r="K76" s="11" t="str">
        <f t="shared" si="15"/>
        <v>-</v>
      </c>
      <c r="L76" s="11">
        <f t="shared" si="15"/>
        <v>0</v>
      </c>
      <c r="M76" s="26">
        <v>0</v>
      </c>
      <c r="N76" s="26">
        <v>0</v>
      </c>
      <c r="O76" s="27" t="s">
        <v>26</v>
      </c>
      <c r="P76" s="27" t="s">
        <v>26</v>
      </c>
      <c r="Q76" s="16">
        <f t="shared" ref="Q76:Q77" si="16">L76</f>
        <v>0</v>
      </c>
      <c r="R76" s="29" t="s">
        <v>26</v>
      </c>
      <c r="S76" s="29" t="s">
        <v>26</v>
      </c>
      <c r="T76" s="14">
        <f t="shared" ref="T76:T77" si="17">SUM(T77:T79)</f>
        <v>0</v>
      </c>
      <c r="U76" s="29" t="s">
        <v>26</v>
      </c>
      <c r="V76" s="29" t="s">
        <v>26</v>
      </c>
      <c r="W76" s="33"/>
    </row>
    <row r="77" spans="1:23" ht="28.5" customHeight="1">
      <c r="A77" s="59"/>
      <c r="B77" s="64"/>
      <c r="C77" s="267" t="s">
        <v>83</v>
      </c>
      <c r="D77" s="268"/>
      <c r="E77" s="68">
        <v>20000000</v>
      </c>
      <c r="F77" s="14">
        <v>0</v>
      </c>
      <c r="G77" s="29" t="s">
        <v>26</v>
      </c>
      <c r="H77" s="29" t="s">
        <v>26</v>
      </c>
      <c r="I77" s="14">
        <v>0</v>
      </c>
      <c r="J77" s="29" t="s">
        <v>26</v>
      </c>
      <c r="K77" s="29" t="s">
        <v>26</v>
      </c>
      <c r="L77" s="16">
        <v>0</v>
      </c>
      <c r="M77" s="26">
        <v>0</v>
      </c>
      <c r="N77" s="26">
        <v>0</v>
      </c>
      <c r="O77" s="27" t="s">
        <v>26</v>
      </c>
      <c r="P77" s="27" t="s">
        <v>26</v>
      </c>
      <c r="Q77" s="16">
        <f t="shared" si="16"/>
        <v>0</v>
      </c>
      <c r="R77" s="29" t="s">
        <v>26</v>
      </c>
      <c r="S77" s="29" t="s">
        <v>26</v>
      </c>
      <c r="T77" s="14">
        <f t="shared" si="17"/>
        <v>0</v>
      </c>
      <c r="U77" s="29" t="s">
        <v>26</v>
      </c>
      <c r="V77" s="29" t="s">
        <v>26</v>
      </c>
      <c r="W77" s="33"/>
    </row>
    <row r="78" spans="1:23" ht="14.1" customHeight="1">
      <c r="A78" s="59"/>
      <c r="B78" s="64"/>
      <c r="C78" s="65"/>
      <c r="D78" s="66"/>
      <c r="E78" s="63"/>
      <c r="F78" s="14"/>
      <c r="G78" s="15"/>
      <c r="H78" s="15"/>
      <c r="I78" s="16"/>
      <c r="J78" s="15"/>
      <c r="K78" s="15"/>
      <c r="L78" s="16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</row>
    <row r="79" spans="1:23" ht="30" customHeight="1">
      <c r="A79" s="59">
        <v>5</v>
      </c>
      <c r="B79" s="272" t="s">
        <v>84</v>
      </c>
      <c r="C79" s="273"/>
      <c r="D79" s="274"/>
      <c r="E79" s="60">
        <f>SUM(E80:E81)</f>
        <v>40000000</v>
      </c>
      <c r="F79" s="11">
        <f t="shared" ref="F79:L79" si="18">SUM(F80:F81)</f>
        <v>0</v>
      </c>
      <c r="G79" s="11">
        <f t="shared" si="18"/>
        <v>0</v>
      </c>
      <c r="H79" s="11">
        <f t="shared" si="18"/>
        <v>0</v>
      </c>
      <c r="I79" s="11">
        <f t="shared" si="18"/>
        <v>0</v>
      </c>
      <c r="J79" s="11">
        <f t="shared" si="18"/>
        <v>0</v>
      </c>
      <c r="K79" s="11">
        <f t="shared" si="18"/>
        <v>0</v>
      </c>
      <c r="L79" s="11">
        <f t="shared" si="18"/>
        <v>0</v>
      </c>
      <c r="M79" s="26">
        <v>0</v>
      </c>
      <c r="N79" s="26">
        <v>0</v>
      </c>
      <c r="O79" s="27" t="s">
        <v>26</v>
      </c>
      <c r="P79" s="27" t="s">
        <v>26</v>
      </c>
      <c r="Q79" s="16">
        <f t="shared" ref="Q79:Q81" si="19">L79</f>
        <v>0</v>
      </c>
      <c r="R79" s="29" t="s">
        <v>26</v>
      </c>
      <c r="S79" s="29" t="s">
        <v>26</v>
      </c>
      <c r="T79" s="14">
        <f t="shared" ref="T79:T81" si="20">SUM(T80:T82)</f>
        <v>0</v>
      </c>
      <c r="U79" s="29" t="s">
        <v>26</v>
      </c>
      <c r="V79" s="29" t="s">
        <v>26</v>
      </c>
      <c r="W79" s="33"/>
    </row>
    <row r="80" spans="1:23" ht="30" customHeight="1">
      <c r="A80" s="59"/>
      <c r="B80" s="64"/>
      <c r="C80" s="267" t="s">
        <v>85</v>
      </c>
      <c r="D80" s="268"/>
      <c r="E80" s="68">
        <v>20000000</v>
      </c>
      <c r="F80" s="14">
        <v>0</v>
      </c>
      <c r="G80" s="29" t="s">
        <v>26</v>
      </c>
      <c r="H80" s="29" t="s">
        <v>26</v>
      </c>
      <c r="I80" s="14">
        <v>0</v>
      </c>
      <c r="J80" s="29" t="s">
        <v>26</v>
      </c>
      <c r="K80" s="29" t="s">
        <v>26</v>
      </c>
      <c r="L80" s="16">
        <v>0</v>
      </c>
      <c r="M80" s="26">
        <v>0</v>
      </c>
      <c r="N80" s="26">
        <v>0</v>
      </c>
      <c r="O80" s="27" t="s">
        <v>26</v>
      </c>
      <c r="P80" s="27" t="s">
        <v>26</v>
      </c>
      <c r="Q80" s="16">
        <f t="shared" si="19"/>
        <v>0</v>
      </c>
      <c r="R80" s="29" t="s">
        <v>26</v>
      </c>
      <c r="S80" s="29" t="s">
        <v>26</v>
      </c>
      <c r="T80" s="14">
        <f t="shared" si="20"/>
        <v>0</v>
      </c>
      <c r="U80" s="29" t="s">
        <v>26</v>
      </c>
      <c r="V80" s="29" t="s">
        <v>26</v>
      </c>
      <c r="W80" s="33"/>
    </row>
    <row r="81" spans="1:23" ht="18" customHeight="1">
      <c r="A81" s="59"/>
      <c r="B81" s="64"/>
      <c r="C81" s="267" t="s">
        <v>86</v>
      </c>
      <c r="D81" s="268"/>
      <c r="E81" s="68">
        <v>20000000</v>
      </c>
      <c r="F81" s="14">
        <v>0</v>
      </c>
      <c r="G81" s="29" t="s">
        <v>26</v>
      </c>
      <c r="H81" s="29" t="s">
        <v>26</v>
      </c>
      <c r="I81" s="14">
        <v>0</v>
      </c>
      <c r="J81" s="29" t="s">
        <v>26</v>
      </c>
      <c r="K81" s="29" t="s">
        <v>26</v>
      </c>
      <c r="L81" s="16">
        <v>0</v>
      </c>
      <c r="M81" s="26">
        <v>0</v>
      </c>
      <c r="N81" s="26">
        <v>0</v>
      </c>
      <c r="O81" s="27" t="s">
        <v>26</v>
      </c>
      <c r="P81" s="27" t="s">
        <v>26</v>
      </c>
      <c r="Q81" s="16">
        <f t="shared" si="19"/>
        <v>0</v>
      </c>
      <c r="R81" s="29" t="s">
        <v>26</v>
      </c>
      <c r="S81" s="29" t="s">
        <v>26</v>
      </c>
      <c r="T81" s="14">
        <f t="shared" si="20"/>
        <v>0</v>
      </c>
      <c r="U81" s="29" t="s">
        <v>26</v>
      </c>
      <c r="V81" s="29" t="s">
        <v>26</v>
      </c>
      <c r="W81" s="33"/>
    </row>
    <row r="82" spans="1:23" ht="14.1" customHeight="1">
      <c r="A82" s="59"/>
      <c r="B82" s="64"/>
      <c r="C82" s="65"/>
      <c r="D82" s="66"/>
      <c r="E82" s="63"/>
      <c r="F82" s="14"/>
      <c r="G82" s="15"/>
      <c r="H82" s="15"/>
      <c r="I82" s="16"/>
      <c r="J82" s="15"/>
      <c r="K82" s="15"/>
      <c r="L82" s="16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</row>
    <row r="83" spans="1:23" ht="30" customHeight="1">
      <c r="A83" s="85">
        <v>6</v>
      </c>
      <c r="B83" s="272" t="s">
        <v>87</v>
      </c>
      <c r="C83" s="273"/>
      <c r="D83" s="274"/>
      <c r="E83" s="60">
        <f>SUM(E84:E85)</f>
        <v>70000000</v>
      </c>
      <c r="F83" s="11">
        <f t="shared" ref="F83:L83" si="21">SUM(F84:F85)</f>
        <v>0</v>
      </c>
      <c r="G83" s="11">
        <f t="shared" si="21"/>
        <v>0</v>
      </c>
      <c r="H83" s="11">
        <f t="shared" si="21"/>
        <v>0</v>
      </c>
      <c r="I83" s="11">
        <f t="shared" si="21"/>
        <v>0</v>
      </c>
      <c r="J83" s="11">
        <f t="shared" si="21"/>
        <v>0</v>
      </c>
      <c r="K83" s="11">
        <f t="shared" si="21"/>
        <v>0</v>
      </c>
      <c r="L83" s="11">
        <f t="shared" si="21"/>
        <v>0</v>
      </c>
      <c r="M83" s="26">
        <v>0</v>
      </c>
      <c r="N83" s="26">
        <v>0</v>
      </c>
      <c r="O83" s="27" t="s">
        <v>26</v>
      </c>
      <c r="P83" s="27" t="s">
        <v>26</v>
      </c>
      <c r="Q83" s="16">
        <f t="shared" ref="Q83:Q85" si="22">L83</f>
        <v>0</v>
      </c>
      <c r="R83" s="29" t="s">
        <v>26</v>
      </c>
      <c r="S83" s="29" t="s">
        <v>26</v>
      </c>
      <c r="T83" s="14">
        <f t="shared" ref="T83:T85" si="23">SUM(T84:T86)</f>
        <v>0</v>
      </c>
      <c r="U83" s="29" t="s">
        <v>26</v>
      </c>
      <c r="V83" s="29" t="s">
        <v>26</v>
      </c>
      <c r="W83" s="33"/>
    </row>
    <row r="84" spans="1:23" ht="30" customHeight="1">
      <c r="A84" s="59"/>
      <c r="B84" s="64"/>
      <c r="C84" s="267" t="s">
        <v>88</v>
      </c>
      <c r="D84" s="268"/>
      <c r="E84" s="68">
        <v>20000000</v>
      </c>
      <c r="F84" s="14">
        <v>0</v>
      </c>
      <c r="G84" s="29" t="s">
        <v>26</v>
      </c>
      <c r="H84" s="29" t="s">
        <v>26</v>
      </c>
      <c r="I84" s="14">
        <v>0</v>
      </c>
      <c r="J84" s="29" t="s">
        <v>26</v>
      </c>
      <c r="K84" s="29" t="s">
        <v>26</v>
      </c>
      <c r="L84" s="16">
        <v>0</v>
      </c>
      <c r="M84" s="26">
        <v>0</v>
      </c>
      <c r="N84" s="26">
        <v>0</v>
      </c>
      <c r="O84" s="27" t="s">
        <v>26</v>
      </c>
      <c r="P84" s="27" t="s">
        <v>26</v>
      </c>
      <c r="Q84" s="16">
        <f t="shared" si="22"/>
        <v>0</v>
      </c>
      <c r="R84" s="29" t="s">
        <v>26</v>
      </c>
      <c r="S84" s="29" t="s">
        <v>26</v>
      </c>
      <c r="T84" s="14">
        <f t="shared" si="23"/>
        <v>0</v>
      </c>
      <c r="U84" s="29" t="s">
        <v>26</v>
      </c>
      <c r="V84" s="29" t="s">
        <v>26</v>
      </c>
      <c r="W84" s="33"/>
    </row>
    <row r="85" spans="1:23" ht="18" customHeight="1">
      <c r="A85" s="59"/>
      <c r="B85" s="64"/>
      <c r="C85" s="267" t="s">
        <v>89</v>
      </c>
      <c r="D85" s="268"/>
      <c r="E85" s="68">
        <v>50000000</v>
      </c>
      <c r="F85" s="14">
        <v>0</v>
      </c>
      <c r="G85" s="29" t="s">
        <v>26</v>
      </c>
      <c r="H85" s="29" t="s">
        <v>26</v>
      </c>
      <c r="I85" s="14">
        <v>0</v>
      </c>
      <c r="J85" s="29" t="s">
        <v>26</v>
      </c>
      <c r="K85" s="29" t="s">
        <v>26</v>
      </c>
      <c r="L85" s="16">
        <v>0</v>
      </c>
      <c r="M85" s="26">
        <v>0</v>
      </c>
      <c r="N85" s="26">
        <v>0</v>
      </c>
      <c r="O85" s="27" t="s">
        <v>26</v>
      </c>
      <c r="P85" s="27" t="s">
        <v>26</v>
      </c>
      <c r="Q85" s="16">
        <f t="shared" si="22"/>
        <v>0</v>
      </c>
      <c r="R85" s="29" t="s">
        <v>26</v>
      </c>
      <c r="S85" s="29" t="s">
        <v>26</v>
      </c>
      <c r="T85" s="14">
        <f t="shared" si="23"/>
        <v>0</v>
      </c>
      <c r="U85" s="29" t="s">
        <v>26</v>
      </c>
      <c r="V85" s="29" t="s">
        <v>26</v>
      </c>
      <c r="W85" s="33"/>
    </row>
    <row r="86" spans="1:23" ht="14.1" customHeight="1">
      <c r="A86" s="59"/>
      <c r="B86" s="64"/>
      <c r="C86" s="65"/>
      <c r="D86" s="66"/>
      <c r="E86" s="63"/>
      <c r="F86" s="14"/>
      <c r="G86" s="15"/>
      <c r="H86" s="15"/>
      <c r="I86" s="16"/>
      <c r="J86" s="15"/>
      <c r="K86" s="15"/>
      <c r="L86" s="16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</row>
    <row r="87" spans="1:23" ht="18" customHeight="1">
      <c r="A87" s="59">
        <v>7</v>
      </c>
      <c r="B87" s="272" t="s">
        <v>90</v>
      </c>
      <c r="C87" s="273"/>
      <c r="D87" s="274"/>
      <c r="E87" s="60">
        <f>E88</f>
        <v>20000000</v>
      </c>
      <c r="F87" s="11">
        <f t="shared" ref="F87:L87" si="24">F88</f>
        <v>0</v>
      </c>
      <c r="G87" s="11" t="str">
        <f t="shared" si="24"/>
        <v>-</v>
      </c>
      <c r="H87" s="11" t="str">
        <f t="shared" si="24"/>
        <v>-</v>
      </c>
      <c r="I87" s="11">
        <f t="shared" si="24"/>
        <v>0</v>
      </c>
      <c r="J87" s="11" t="str">
        <f t="shared" si="24"/>
        <v>-</v>
      </c>
      <c r="K87" s="11" t="str">
        <f t="shared" si="24"/>
        <v>-</v>
      </c>
      <c r="L87" s="11">
        <f t="shared" si="24"/>
        <v>0</v>
      </c>
      <c r="M87" s="26">
        <v>0</v>
      </c>
      <c r="N87" s="26">
        <v>0</v>
      </c>
      <c r="O87" s="27" t="s">
        <v>26</v>
      </c>
      <c r="P87" s="27" t="s">
        <v>26</v>
      </c>
      <c r="Q87" s="16">
        <f t="shared" ref="Q87:Q88" si="25">L87</f>
        <v>0</v>
      </c>
      <c r="R87" s="29" t="s">
        <v>26</v>
      </c>
      <c r="S87" s="29" t="s">
        <v>26</v>
      </c>
      <c r="T87" s="14">
        <f t="shared" ref="T87:T88" si="26">SUM(T88:T90)</f>
        <v>0</v>
      </c>
      <c r="U87" s="29" t="s">
        <v>26</v>
      </c>
      <c r="V87" s="29" t="s">
        <v>26</v>
      </c>
      <c r="W87" s="33"/>
    </row>
    <row r="88" spans="1:23" ht="18" customHeight="1">
      <c r="A88" s="59"/>
      <c r="B88" s="64"/>
      <c r="C88" s="267" t="s">
        <v>91</v>
      </c>
      <c r="D88" s="268"/>
      <c r="E88" s="68">
        <v>20000000</v>
      </c>
      <c r="F88" s="14">
        <v>0</v>
      </c>
      <c r="G88" s="29" t="s">
        <v>26</v>
      </c>
      <c r="H88" s="29" t="s">
        <v>26</v>
      </c>
      <c r="I88" s="14">
        <v>0</v>
      </c>
      <c r="J88" s="29" t="s">
        <v>26</v>
      </c>
      <c r="K88" s="29" t="s">
        <v>26</v>
      </c>
      <c r="L88" s="16">
        <v>0</v>
      </c>
      <c r="M88" s="26">
        <v>0</v>
      </c>
      <c r="N88" s="26">
        <v>0</v>
      </c>
      <c r="O88" s="27" t="s">
        <v>26</v>
      </c>
      <c r="P88" s="27" t="s">
        <v>26</v>
      </c>
      <c r="Q88" s="16">
        <f t="shared" si="25"/>
        <v>0</v>
      </c>
      <c r="R88" s="29" t="s">
        <v>26</v>
      </c>
      <c r="S88" s="29" t="s">
        <v>26</v>
      </c>
      <c r="T88" s="14">
        <f t="shared" si="26"/>
        <v>0</v>
      </c>
      <c r="U88" s="29" t="s">
        <v>26</v>
      </c>
      <c r="V88" s="29" t="s">
        <v>26</v>
      </c>
      <c r="W88" s="33"/>
    </row>
    <row r="89" spans="1:23" ht="14.1" customHeight="1">
      <c r="A89" s="59"/>
      <c r="B89" s="64"/>
      <c r="C89" s="65"/>
      <c r="D89" s="66"/>
      <c r="E89" s="63"/>
      <c r="F89" s="14"/>
      <c r="G89" s="15"/>
      <c r="H89" s="15"/>
      <c r="I89" s="16"/>
      <c r="J89" s="15"/>
      <c r="K89" s="15"/>
      <c r="L89" s="16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</row>
    <row r="90" spans="1:23" ht="30" customHeight="1">
      <c r="A90" s="85">
        <v>8</v>
      </c>
      <c r="B90" s="272" t="s">
        <v>92</v>
      </c>
      <c r="C90" s="273"/>
      <c r="D90" s="274"/>
      <c r="E90" s="60">
        <f>E91</f>
        <v>1360000000</v>
      </c>
      <c r="F90" s="11">
        <f t="shared" ref="F90:L90" si="27">F91</f>
        <v>0</v>
      </c>
      <c r="G90" s="11" t="str">
        <f t="shared" si="27"/>
        <v>-</v>
      </c>
      <c r="H90" s="11" t="str">
        <f t="shared" si="27"/>
        <v>-</v>
      </c>
      <c r="I90" s="11">
        <f t="shared" si="27"/>
        <v>0</v>
      </c>
      <c r="J90" s="11" t="str">
        <f t="shared" si="27"/>
        <v>-</v>
      </c>
      <c r="K90" s="11" t="str">
        <f t="shared" si="27"/>
        <v>-</v>
      </c>
      <c r="L90" s="11">
        <f t="shared" si="27"/>
        <v>0</v>
      </c>
      <c r="M90" s="26">
        <v>0</v>
      </c>
      <c r="N90" s="26">
        <v>0</v>
      </c>
      <c r="O90" s="27" t="s">
        <v>26</v>
      </c>
      <c r="P90" s="27" t="s">
        <v>26</v>
      </c>
      <c r="Q90" s="16">
        <f t="shared" ref="Q90:Q101" si="28">L90</f>
        <v>0</v>
      </c>
      <c r="R90" s="29" t="s">
        <v>26</v>
      </c>
      <c r="S90" s="29" t="s">
        <v>26</v>
      </c>
      <c r="T90" s="14">
        <f t="shared" ref="T90:T104" si="29">SUM(T91:T93)</f>
        <v>0</v>
      </c>
      <c r="U90" s="29" t="s">
        <v>26</v>
      </c>
      <c r="V90" s="29" t="s">
        <v>26</v>
      </c>
      <c r="W90" s="33"/>
    </row>
    <row r="91" spans="1:23" ht="30" customHeight="1">
      <c r="A91" s="59"/>
      <c r="B91" s="281" t="s">
        <v>93</v>
      </c>
      <c r="C91" s="267"/>
      <c r="D91" s="268"/>
      <c r="E91" s="63">
        <f>E92</f>
        <v>1360000000</v>
      </c>
      <c r="F91" s="14">
        <f>F92</f>
        <v>0</v>
      </c>
      <c r="G91" s="29" t="s">
        <v>26</v>
      </c>
      <c r="H91" s="29" t="s">
        <v>26</v>
      </c>
      <c r="I91" s="14">
        <v>0</v>
      </c>
      <c r="J91" s="29" t="s">
        <v>26</v>
      </c>
      <c r="K91" s="29" t="s">
        <v>26</v>
      </c>
      <c r="L91" s="16">
        <v>0</v>
      </c>
      <c r="M91" s="26">
        <v>0</v>
      </c>
      <c r="N91" s="26">
        <v>0</v>
      </c>
      <c r="O91" s="27" t="s">
        <v>26</v>
      </c>
      <c r="P91" s="27" t="s">
        <v>26</v>
      </c>
      <c r="Q91" s="16">
        <f t="shared" si="28"/>
        <v>0</v>
      </c>
      <c r="R91" s="29" t="s">
        <v>26</v>
      </c>
      <c r="S91" s="29" t="s">
        <v>26</v>
      </c>
      <c r="T91" s="14">
        <f t="shared" si="29"/>
        <v>0</v>
      </c>
      <c r="U91" s="29" t="s">
        <v>26</v>
      </c>
      <c r="V91" s="29" t="s">
        <v>26</v>
      </c>
      <c r="W91" s="33"/>
    </row>
    <row r="92" spans="1:23" ht="30" customHeight="1">
      <c r="A92" s="59"/>
      <c r="B92" s="86"/>
      <c r="C92" s="267" t="s">
        <v>167</v>
      </c>
      <c r="D92" s="268"/>
      <c r="E92" s="63">
        <f>SUM(E93:E101)</f>
        <v>1360000000</v>
      </c>
      <c r="F92" s="14">
        <f t="shared" ref="F92" si="30">SUM(F93:F101)</f>
        <v>0</v>
      </c>
      <c r="G92" s="29" t="s">
        <v>26</v>
      </c>
      <c r="H92" s="29" t="s">
        <v>26</v>
      </c>
      <c r="I92" s="14">
        <v>0</v>
      </c>
      <c r="J92" s="29" t="s">
        <v>26</v>
      </c>
      <c r="K92" s="29" t="s">
        <v>26</v>
      </c>
      <c r="L92" s="16">
        <v>0</v>
      </c>
      <c r="M92" s="26">
        <v>0</v>
      </c>
      <c r="N92" s="26">
        <v>0</v>
      </c>
      <c r="O92" s="27" t="s">
        <v>26</v>
      </c>
      <c r="P92" s="27" t="s">
        <v>26</v>
      </c>
      <c r="Q92" s="16">
        <f t="shared" si="28"/>
        <v>0</v>
      </c>
      <c r="R92" s="29" t="s">
        <v>26</v>
      </c>
      <c r="S92" s="29" t="s">
        <v>26</v>
      </c>
      <c r="T92" s="14">
        <f t="shared" si="29"/>
        <v>0</v>
      </c>
      <c r="U92" s="29" t="s">
        <v>26</v>
      </c>
      <c r="V92" s="29" t="s">
        <v>26</v>
      </c>
      <c r="W92" s="33"/>
    </row>
    <row r="93" spans="1:23" ht="30" customHeight="1">
      <c r="A93" s="59"/>
      <c r="B93" s="64"/>
      <c r="C93" s="79">
        <v>1</v>
      </c>
      <c r="D93" s="66" t="s">
        <v>94</v>
      </c>
      <c r="E93" s="68">
        <v>194000000</v>
      </c>
      <c r="F93" s="14">
        <v>0</v>
      </c>
      <c r="G93" s="29" t="s">
        <v>26</v>
      </c>
      <c r="H93" s="29" t="s">
        <v>26</v>
      </c>
      <c r="I93" s="14">
        <v>0</v>
      </c>
      <c r="J93" s="29" t="s">
        <v>26</v>
      </c>
      <c r="K93" s="29" t="s">
        <v>26</v>
      </c>
      <c r="L93" s="16">
        <v>0</v>
      </c>
      <c r="M93" s="26">
        <v>0</v>
      </c>
      <c r="N93" s="26">
        <v>0</v>
      </c>
      <c r="O93" s="27" t="s">
        <v>26</v>
      </c>
      <c r="P93" s="27" t="s">
        <v>26</v>
      </c>
      <c r="Q93" s="16">
        <f t="shared" si="28"/>
        <v>0</v>
      </c>
      <c r="R93" s="29" t="s">
        <v>26</v>
      </c>
      <c r="S93" s="29" t="s">
        <v>26</v>
      </c>
      <c r="T93" s="14">
        <f t="shared" si="29"/>
        <v>0</v>
      </c>
      <c r="U93" s="29" t="s">
        <v>26</v>
      </c>
      <c r="V93" s="29" t="s">
        <v>26</v>
      </c>
      <c r="W93" s="33"/>
    </row>
    <row r="94" spans="1:23" ht="39" customHeight="1">
      <c r="A94" s="59"/>
      <c r="B94" s="64"/>
      <c r="C94" s="79">
        <v>2</v>
      </c>
      <c r="D94" s="66" t="s">
        <v>95</v>
      </c>
      <c r="E94" s="68">
        <v>194000000</v>
      </c>
      <c r="F94" s="14">
        <v>0</v>
      </c>
      <c r="G94" s="29" t="s">
        <v>26</v>
      </c>
      <c r="H94" s="29" t="s">
        <v>26</v>
      </c>
      <c r="I94" s="14">
        <v>0</v>
      </c>
      <c r="J94" s="29" t="s">
        <v>26</v>
      </c>
      <c r="K94" s="29" t="s">
        <v>26</v>
      </c>
      <c r="L94" s="16">
        <v>0</v>
      </c>
      <c r="M94" s="26">
        <v>0</v>
      </c>
      <c r="N94" s="26">
        <v>0</v>
      </c>
      <c r="O94" s="27" t="s">
        <v>26</v>
      </c>
      <c r="P94" s="27" t="s">
        <v>26</v>
      </c>
      <c r="Q94" s="16">
        <f t="shared" si="28"/>
        <v>0</v>
      </c>
      <c r="R94" s="29" t="s">
        <v>26</v>
      </c>
      <c r="S94" s="29" t="s">
        <v>26</v>
      </c>
      <c r="T94" s="14">
        <f t="shared" si="29"/>
        <v>0</v>
      </c>
      <c r="U94" s="29" t="s">
        <v>26</v>
      </c>
      <c r="V94" s="29" t="s">
        <v>26</v>
      </c>
      <c r="W94" s="33"/>
    </row>
    <row r="95" spans="1:23" ht="27.95" customHeight="1">
      <c r="A95" s="59"/>
      <c r="B95" s="64"/>
      <c r="C95" s="79">
        <v>3</v>
      </c>
      <c r="D95" s="66" t="s">
        <v>96</v>
      </c>
      <c r="E95" s="68">
        <v>145500000</v>
      </c>
      <c r="F95" s="14">
        <v>0</v>
      </c>
      <c r="G95" s="29" t="s">
        <v>26</v>
      </c>
      <c r="H95" s="29" t="s">
        <v>26</v>
      </c>
      <c r="I95" s="14">
        <v>0</v>
      </c>
      <c r="J95" s="29" t="s">
        <v>26</v>
      </c>
      <c r="K95" s="29" t="s">
        <v>26</v>
      </c>
      <c r="L95" s="16">
        <v>0</v>
      </c>
      <c r="M95" s="26">
        <v>0</v>
      </c>
      <c r="N95" s="26">
        <v>0</v>
      </c>
      <c r="O95" s="27" t="s">
        <v>26</v>
      </c>
      <c r="P95" s="27" t="s">
        <v>26</v>
      </c>
      <c r="Q95" s="16">
        <f t="shared" si="28"/>
        <v>0</v>
      </c>
      <c r="R95" s="29" t="s">
        <v>26</v>
      </c>
      <c r="S95" s="29" t="s">
        <v>26</v>
      </c>
      <c r="T95" s="14">
        <f t="shared" si="29"/>
        <v>0</v>
      </c>
      <c r="U95" s="29" t="s">
        <v>26</v>
      </c>
      <c r="V95" s="29" t="s">
        <v>26</v>
      </c>
      <c r="W95" s="33"/>
    </row>
    <row r="96" spans="1:23" ht="27.95" customHeight="1">
      <c r="A96" s="59"/>
      <c r="B96" s="64"/>
      <c r="C96" s="79">
        <v>4</v>
      </c>
      <c r="D96" s="66" t="s">
        <v>97</v>
      </c>
      <c r="E96" s="68">
        <v>194000000</v>
      </c>
      <c r="F96" s="14">
        <v>0</v>
      </c>
      <c r="G96" s="29" t="s">
        <v>26</v>
      </c>
      <c r="H96" s="29" t="s">
        <v>26</v>
      </c>
      <c r="I96" s="14">
        <v>0</v>
      </c>
      <c r="J96" s="29" t="s">
        <v>26</v>
      </c>
      <c r="K96" s="29" t="s">
        <v>26</v>
      </c>
      <c r="L96" s="16">
        <v>0</v>
      </c>
      <c r="M96" s="26">
        <v>0</v>
      </c>
      <c r="N96" s="26">
        <v>0</v>
      </c>
      <c r="O96" s="27" t="s">
        <v>26</v>
      </c>
      <c r="P96" s="27" t="s">
        <v>26</v>
      </c>
      <c r="Q96" s="16">
        <f t="shared" si="28"/>
        <v>0</v>
      </c>
      <c r="R96" s="29" t="s">
        <v>26</v>
      </c>
      <c r="S96" s="29" t="s">
        <v>26</v>
      </c>
      <c r="T96" s="14">
        <f t="shared" si="29"/>
        <v>0</v>
      </c>
      <c r="U96" s="29" t="s">
        <v>26</v>
      </c>
      <c r="V96" s="29" t="s">
        <v>26</v>
      </c>
      <c r="W96" s="33"/>
    </row>
    <row r="97" spans="1:23" ht="53.25" customHeight="1">
      <c r="A97" s="61"/>
      <c r="B97" s="64"/>
      <c r="C97" s="79">
        <v>5</v>
      </c>
      <c r="D97" s="66" t="s">
        <v>98</v>
      </c>
      <c r="E97" s="68">
        <v>97000000</v>
      </c>
      <c r="F97" s="14">
        <v>0</v>
      </c>
      <c r="G97" s="29" t="s">
        <v>26</v>
      </c>
      <c r="H97" s="29" t="s">
        <v>26</v>
      </c>
      <c r="I97" s="14">
        <v>0</v>
      </c>
      <c r="J97" s="29" t="s">
        <v>26</v>
      </c>
      <c r="K97" s="29" t="s">
        <v>26</v>
      </c>
      <c r="L97" s="16">
        <v>0</v>
      </c>
      <c r="M97" s="26">
        <v>0</v>
      </c>
      <c r="N97" s="26">
        <v>0</v>
      </c>
      <c r="O97" s="27" t="s">
        <v>26</v>
      </c>
      <c r="P97" s="27" t="s">
        <v>26</v>
      </c>
      <c r="Q97" s="16">
        <f t="shared" si="28"/>
        <v>0</v>
      </c>
      <c r="R97" s="29" t="s">
        <v>26</v>
      </c>
      <c r="S97" s="29" t="s">
        <v>26</v>
      </c>
      <c r="T97" s="14">
        <f t="shared" si="29"/>
        <v>0</v>
      </c>
      <c r="U97" s="29" t="s">
        <v>26</v>
      </c>
      <c r="V97" s="29" t="s">
        <v>26</v>
      </c>
      <c r="W97" s="33"/>
    </row>
    <row r="98" spans="1:23" ht="27.95" customHeight="1">
      <c r="A98" s="61"/>
      <c r="B98" s="64"/>
      <c r="C98" s="79">
        <v>6</v>
      </c>
      <c r="D98" s="66" t="s">
        <v>99</v>
      </c>
      <c r="E98" s="68">
        <v>194000000</v>
      </c>
      <c r="F98" s="14">
        <v>0</v>
      </c>
      <c r="G98" s="29" t="s">
        <v>26</v>
      </c>
      <c r="H98" s="29" t="s">
        <v>26</v>
      </c>
      <c r="I98" s="14">
        <v>0</v>
      </c>
      <c r="J98" s="29" t="s">
        <v>26</v>
      </c>
      <c r="K98" s="29" t="s">
        <v>26</v>
      </c>
      <c r="L98" s="16">
        <v>0</v>
      </c>
      <c r="M98" s="26">
        <v>0</v>
      </c>
      <c r="N98" s="26">
        <v>0</v>
      </c>
      <c r="O98" s="27" t="s">
        <v>26</v>
      </c>
      <c r="P98" s="27" t="s">
        <v>26</v>
      </c>
      <c r="Q98" s="16">
        <f t="shared" si="28"/>
        <v>0</v>
      </c>
      <c r="R98" s="29" t="s">
        <v>26</v>
      </c>
      <c r="S98" s="29" t="s">
        <v>26</v>
      </c>
      <c r="T98" s="14">
        <f t="shared" si="29"/>
        <v>0</v>
      </c>
      <c r="U98" s="29" t="s">
        <v>26</v>
      </c>
      <c r="V98" s="29" t="s">
        <v>26</v>
      </c>
      <c r="W98" s="33"/>
    </row>
    <row r="99" spans="1:23" ht="39" customHeight="1">
      <c r="A99" s="61"/>
      <c r="B99" s="64"/>
      <c r="C99" s="65">
        <v>7</v>
      </c>
      <c r="D99" s="66" t="s">
        <v>100</v>
      </c>
      <c r="E99" s="68">
        <v>145500000</v>
      </c>
      <c r="F99" s="14">
        <v>0</v>
      </c>
      <c r="G99" s="29" t="s">
        <v>26</v>
      </c>
      <c r="H99" s="29" t="s">
        <v>26</v>
      </c>
      <c r="I99" s="14">
        <v>0</v>
      </c>
      <c r="J99" s="29" t="s">
        <v>26</v>
      </c>
      <c r="K99" s="29" t="s">
        <v>26</v>
      </c>
      <c r="L99" s="16">
        <v>0</v>
      </c>
      <c r="M99" s="26">
        <v>0</v>
      </c>
      <c r="N99" s="26">
        <v>0</v>
      </c>
      <c r="O99" s="27" t="s">
        <v>26</v>
      </c>
      <c r="P99" s="27" t="s">
        <v>26</v>
      </c>
      <c r="Q99" s="16">
        <f t="shared" si="28"/>
        <v>0</v>
      </c>
      <c r="R99" s="29" t="s">
        <v>26</v>
      </c>
      <c r="S99" s="29" t="s">
        <v>26</v>
      </c>
      <c r="T99" s="14">
        <f t="shared" si="29"/>
        <v>0</v>
      </c>
      <c r="U99" s="29" t="s">
        <v>26</v>
      </c>
      <c r="V99" s="29" t="s">
        <v>26</v>
      </c>
      <c r="W99" s="33"/>
    </row>
    <row r="100" spans="1:23" ht="27.95" customHeight="1">
      <c r="A100" s="61"/>
      <c r="B100" s="64"/>
      <c r="C100" s="65">
        <v>8</v>
      </c>
      <c r="D100" s="66" t="s">
        <v>101</v>
      </c>
      <c r="E100" s="68">
        <v>155200000</v>
      </c>
      <c r="F100" s="14">
        <v>0</v>
      </c>
      <c r="G100" s="29" t="s">
        <v>26</v>
      </c>
      <c r="H100" s="29" t="s">
        <v>26</v>
      </c>
      <c r="I100" s="14">
        <v>0</v>
      </c>
      <c r="J100" s="29" t="s">
        <v>26</v>
      </c>
      <c r="K100" s="29" t="s">
        <v>26</v>
      </c>
      <c r="L100" s="16">
        <v>0</v>
      </c>
      <c r="M100" s="26">
        <v>0</v>
      </c>
      <c r="N100" s="26">
        <v>0</v>
      </c>
      <c r="O100" s="27" t="s">
        <v>26</v>
      </c>
      <c r="P100" s="27" t="s">
        <v>26</v>
      </c>
      <c r="Q100" s="16">
        <f t="shared" si="28"/>
        <v>0</v>
      </c>
      <c r="R100" s="29" t="s">
        <v>26</v>
      </c>
      <c r="S100" s="29" t="s">
        <v>26</v>
      </c>
      <c r="T100" s="14">
        <f t="shared" si="29"/>
        <v>0</v>
      </c>
      <c r="U100" s="29" t="s">
        <v>26</v>
      </c>
      <c r="V100" s="29" t="s">
        <v>26</v>
      </c>
      <c r="W100" s="33"/>
    </row>
    <row r="101" spans="1:23" ht="18" customHeight="1">
      <c r="A101" s="106"/>
      <c r="B101" s="121"/>
      <c r="C101" s="122"/>
      <c r="D101" s="146" t="s">
        <v>30</v>
      </c>
      <c r="E101" s="107">
        <v>40800000</v>
      </c>
      <c r="F101" s="50">
        <v>0</v>
      </c>
      <c r="G101" s="51" t="s">
        <v>26</v>
      </c>
      <c r="H101" s="51" t="s">
        <v>26</v>
      </c>
      <c r="I101" s="50">
        <v>0</v>
      </c>
      <c r="J101" s="51" t="s">
        <v>26</v>
      </c>
      <c r="K101" s="51" t="s">
        <v>26</v>
      </c>
      <c r="L101" s="52">
        <v>0</v>
      </c>
      <c r="M101" s="53">
        <v>0</v>
      </c>
      <c r="N101" s="53">
        <v>0</v>
      </c>
      <c r="O101" s="54" t="s">
        <v>26</v>
      </c>
      <c r="P101" s="54" t="s">
        <v>26</v>
      </c>
      <c r="Q101" s="52">
        <f t="shared" si="28"/>
        <v>0</v>
      </c>
      <c r="R101" s="51" t="s">
        <v>26</v>
      </c>
      <c r="S101" s="51" t="s">
        <v>26</v>
      </c>
      <c r="T101" s="50">
        <f t="shared" si="29"/>
        <v>0</v>
      </c>
      <c r="U101" s="51" t="s">
        <v>26</v>
      </c>
      <c r="V101" s="51" t="s">
        <v>26</v>
      </c>
      <c r="W101" s="55"/>
    </row>
    <row r="102" spans="1:23" ht="14.1" customHeight="1">
      <c r="A102" s="74"/>
      <c r="B102" s="75"/>
      <c r="C102" s="76"/>
      <c r="D102" s="77"/>
      <c r="E102" s="115"/>
      <c r="F102" s="44"/>
      <c r="G102" s="9"/>
      <c r="H102" s="9"/>
      <c r="I102" s="10"/>
      <c r="J102" s="9"/>
      <c r="K102" s="9"/>
      <c r="L102" s="10"/>
      <c r="M102" s="9"/>
      <c r="N102" s="9"/>
      <c r="O102" s="9"/>
      <c r="P102" s="9"/>
      <c r="Q102" s="9"/>
      <c r="R102" s="45" t="s">
        <v>26</v>
      </c>
      <c r="S102" s="45" t="s">
        <v>26</v>
      </c>
      <c r="T102" s="44">
        <f t="shared" si="29"/>
        <v>0</v>
      </c>
      <c r="U102" s="45" t="s">
        <v>26</v>
      </c>
      <c r="V102" s="45" t="s">
        <v>26</v>
      </c>
      <c r="W102" s="8"/>
    </row>
    <row r="103" spans="1:23" ht="30" customHeight="1">
      <c r="A103" s="87">
        <v>9</v>
      </c>
      <c r="B103" s="272" t="s">
        <v>102</v>
      </c>
      <c r="C103" s="273"/>
      <c r="D103" s="274"/>
      <c r="E103" s="60">
        <f>E104</f>
        <v>20000000</v>
      </c>
      <c r="F103" s="11">
        <f t="shared" ref="F103:L103" si="31">F104</f>
        <v>0</v>
      </c>
      <c r="G103" s="11" t="str">
        <f t="shared" si="31"/>
        <v>-</v>
      </c>
      <c r="H103" s="11" t="str">
        <f t="shared" si="31"/>
        <v>-</v>
      </c>
      <c r="I103" s="11">
        <f t="shared" si="31"/>
        <v>0</v>
      </c>
      <c r="J103" s="11" t="str">
        <f t="shared" si="31"/>
        <v>-</v>
      </c>
      <c r="K103" s="11" t="str">
        <f t="shared" si="31"/>
        <v>-</v>
      </c>
      <c r="L103" s="11">
        <f t="shared" si="31"/>
        <v>0</v>
      </c>
      <c r="M103" s="26">
        <v>0</v>
      </c>
      <c r="N103" s="26">
        <v>0</v>
      </c>
      <c r="O103" s="27" t="s">
        <v>26</v>
      </c>
      <c r="P103" s="27" t="s">
        <v>26</v>
      </c>
      <c r="Q103" s="16">
        <f t="shared" ref="Q103:Q104" si="32">L103</f>
        <v>0</v>
      </c>
      <c r="R103" s="29" t="s">
        <v>26</v>
      </c>
      <c r="S103" s="29" t="s">
        <v>26</v>
      </c>
      <c r="T103" s="14">
        <f t="shared" si="29"/>
        <v>0</v>
      </c>
      <c r="U103" s="29" t="s">
        <v>26</v>
      </c>
      <c r="V103" s="29" t="s">
        <v>26</v>
      </c>
      <c r="W103" s="33"/>
    </row>
    <row r="104" spans="1:23" ht="18" customHeight="1">
      <c r="A104" s="61"/>
      <c r="B104" s="64"/>
      <c r="C104" s="267" t="s">
        <v>103</v>
      </c>
      <c r="D104" s="268"/>
      <c r="E104" s="68">
        <v>20000000</v>
      </c>
      <c r="F104" s="14">
        <v>0</v>
      </c>
      <c r="G104" s="29" t="s">
        <v>26</v>
      </c>
      <c r="H104" s="29" t="s">
        <v>26</v>
      </c>
      <c r="I104" s="14">
        <v>0</v>
      </c>
      <c r="J104" s="29" t="s">
        <v>26</v>
      </c>
      <c r="K104" s="29" t="s">
        <v>26</v>
      </c>
      <c r="L104" s="16">
        <v>0</v>
      </c>
      <c r="M104" s="26">
        <v>0</v>
      </c>
      <c r="N104" s="26">
        <v>0</v>
      </c>
      <c r="O104" s="27" t="s">
        <v>26</v>
      </c>
      <c r="P104" s="27" t="s">
        <v>26</v>
      </c>
      <c r="Q104" s="16">
        <f t="shared" si="32"/>
        <v>0</v>
      </c>
      <c r="R104" s="29" t="s">
        <v>26</v>
      </c>
      <c r="S104" s="29" t="s">
        <v>26</v>
      </c>
      <c r="T104" s="14">
        <f t="shared" si="29"/>
        <v>0</v>
      </c>
      <c r="U104" s="29" t="s">
        <v>26</v>
      </c>
      <c r="V104" s="29" t="s">
        <v>26</v>
      </c>
      <c r="W104" s="33"/>
    </row>
    <row r="105" spans="1:23" ht="14.1" customHeight="1">
      <c r="A105" s="61"/>
      <c r="B105" s="64"/>
      <c r="C105" s="65"/>
      <c r="D105" s="66"/>
      <c r="E105" s="63"/>
      <c r="F105" s="14"/>
      <c r="G105" s="15"/>
      <c r="H105" s="15"/>
      <c r="I105" s="16"/>
      <c r="J105" s="15"/>
      <c r="K105" s="15"/>
      <c r="L105" s="16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</row>
    <row r="106" spans="1:23" ht="30" customHeight="1">
      <c r="A106" s="87">
        <v>10</v>
      </c>
      <c r="B106" s="272" t="s">
        <v>104</v>
      </c>
      <c r="C106" s="273"/>
      <c r="D106" s="274"/>
      <c r="E106" s="60">
        <f>E107</f>
        <v>25000000</v>
      </c>
      <c r="F106" s="11">
        <f t="shared" ref="F106:L106" si="33">F107</f>
        <v>0</v>
      </c>
      <c r="G106" s="11" t="str">
        <f t="shared" si="33"/>
        <v>-</v>
      </c>
      <c r="H106" s="11" t="str">
        <f t="shared" si="33"/>
        <v>-</v>
      </c>
      <c r="I106" s="11">
        <f t="shared" si="33"/>
        <v>0</v>
      </c>
      <c r="J106" s="11" t="str">
        <f t="shared" si="33"/>
        <v>-</v>
      </c>
      <c r="K106" s="11" t="str">
        <f t="shared" si="33"/>
        <v>-</v>
      </c>
      <c r="L106" s="11">
        <f t="shared" si="33"/>
        <v>0</v>
      </c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</row>
    <row r="107" spans="1:23" ht="18" customHeight="1">
      <c r="A107" s="61"/>
      <c r="B107" s="64"/>
      <c r="C107" s="267" t="s">
        <v>105</v>
      </c>
      <c r="D107" s="268"/>
      <c r="E107" s="68">
        <v>25000000</v>
      </c>
      <c r="F107" s="14"/>
      <c r="G107" s="29" t="s">
        <v>26</v>
      </c>
      <c r="H107" s="29" t="s">
        <v>26</v>
      </c>
      <c r="I107" s="14">
        <v>0</v>
      </c>
      <c r="J107" s="29" t="s">
        <v>26</v>
      </c>
      <c r="K107" s="29" t="s">
        <v>26</v>
      </c>
      <c r="L107" s="16">
        <v>0</v>
      </c>
      <c r="M107" s="26">
        <v>0</v>
      </c>
      <c r="N107" s="26">
        <v>0</v>
      </c>
      <c r="O107" s="27" t="s">
        <v>26</v>
      </c>
      <c r="P107" s="27" t="s">
        <v>26</v>
      </c>
      <c r="Q107" s="16">
        <f t="shared" ref="Q107" si="34">L107</f>
        <v>0</v>
      </c>
      <c r="R107" s="29" t="s">
        <v>26</v>
      </c>
      <c r="S107" s="29" t="s">
        <v>26</v>
      </c>
      <c r="T107" s="14">
        <f t="shared" ref="T107" si="35">SUM(T108:T110)</f>
        <v>0</v>
      </c>
      <c r="U107" s="29" t="s">
        <v>26</v>
      </c>
      <c r="V107" s="29" t="s">
        <v>26</v>
      </c>
      <c r="W107" s="33"/>
    </row>
    <row r="108" spans="1:23" ht="14.1" customHeight="1">
      <c r="A108" s="61"/>
      <c r="B108" s="64"/>
      <c r="C108" s="65"/>
      <c r="D108" s="66"/>
      <c r="E108" s="63"/>
      <c r="F108" s="14"/>
      <c r="G108" s="15"/>
      <c r="H108" s="15"/>
      <c r="I108" s="16"/>
      <c r="J108" s="15"/>
      <c r="K108" s="15"/>
      <c r="L108" s="16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</row>
    <row r="109" spans="1:23" ht="27.95" customHeight="1">
      <c r="A109" s="87">
        <v>11</v>
      </c>
      <c r="B109" s="272" t="s">
        <v>106</v>
      </c>
      <c r="C109" s="273"/>
      <c r="D109" s="274"/>
      <c r="E109" s="60">
        <f>E110</f>
        <v>20000000</v>
      </c>
      <c r="F109" s="11">
        <f t="shared" ref="F109:L109" si="36">F110</f>
        <v>0</v>
      </c>
      <c r="G109" s="11" t="str">
        <f t="shared" si="36"/>
        <v>-</v>
      </c>
      <c r="H109" s="11" t="str">
        <f t="shared" si="36"/>
        <v>-</v>
      </c>
      <c r="I109" s="11">
        <f t="shared" si="36"/>
        <v>0</v>
      </c>
      <c r="J109" s="11" t="str">
        <f t="shared" si="36"/>
        <v>-</v>
      </c>
      <c r="K109" s="11" t="str">
        <f t="shared" si="36"/>
        <v>-</v>
      </c>
      <c r="L109" s="11">
        <f t="shared" si="36"/>
        <v>0</v>
      </c>
      <c r="M109" s="26">
        <v>0</v>
      </c>
      <c r="N109" s="26">
        <v>0</v>
      </c>
      <c r="O109" s="27" t="s">
        <v>26</v>
      </c>
      <c r="P109" s="27" t="s">
        <v>26</v>
      </c>
      <c r="Q109" s="16">
        <f t="shared" ref="Q109:Q110" si="37">L109</f>
        <v>0</v>
      </c>
      <c r="R109" s="12"/>
      <c r="S109" s="12"/>
      <c r="T109" s="12"/>
      <c r="U109" s="12"/>
      <c r="V109" s="12"/>
      <c r="W109" s="12"/>
    </row>
    <row r="110" spans="1:23" ht="18" customHeight="1">
      <c r="A110" s="61"/>
      <c r="B110" s="64"/>
      <c r="C110" s="267" t="s">
        <v>107</v>
      </c>
      <c r="D110" s="268"/>
      <c r="E110" s="68">
        <v>20000000</v>
      </c>
      <c r="F110" s="14">
        <v>0</v>
      </c>
      <c r="G110" s="29" t="s">
        <v>26</v>
      </c>
      <c r="H110" s="29" t="s">
        <v>26</v>
      </c>
      <c r="I110" s="14">
        <v>0</v>
      </c>
      <c r="J110" s="29" t="s">
        <v>26</v>
      </c>
      <c r="K110" s="29" t="s">
        <v>26</v>
      </c>
      <c r="L110" s="16">
        <v>0</v>
      </c>
      <c r="M110" s="26">
        <v>0</v>
      </c>
      <c r="N110" s="26">
        <v>0</v>
      </c>
      <c r="O110" s="27" t="s">
        <v>26</v>
      </c>
      <c r="P110" s="27" t="s">
        <v>26</v>
      </c>
      <c r="Q110" s="16">
        <f t="shared" si="37"/>
        <v>0</v>
      </c>
      <c r="R110" s="29" t="s">
        <v>26</v>
      </c>
      <c r="S110" s="29" t="s">
        <v>26</v>
      </c>
      <c r="T110" s="14">
        <f t="shared" ref="T110" si="38">SUM(T111:T113)</f>
        <v>0</v>
      </c>
      <c r="U110" s="29" t="s">
        <v>26</v>
      </c>
      <c r="V110" s="29" t="s">
        <v>26</v>
      </c>
      <c r="W110" s="33"/>
    </row>
    <row r="111" spans="1:23" ht="14.1" customHeight="1">
      <c r="A111" s="61"/>
      <c r="B111" s="64"/>
      <c r="C111" s="65"/>
      <c r="D111" s="66"/>
      <c r="E111" s="63"/>
      <c r="F111" s="14"/>
      <c r="G111" s="15"/>
      <c r="H111" s="15"/>
      <c r="I111" s="16"/>
      <c r="J111" s="15"/>
      <c r="K111" s="15"/>
      <c r="L111" s="16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</row>
    <row r="112" spans="1:23" ht="27" customHeight="1">
      <c r="A112" s="87">
        <v>12</v>
      </c>
      <c r="B112" s="272" t="s">
        <v>108</v>
      </c>
      <c r="C112" s="273"/>
      <c r="D112" s="274"/>
      <c r="E112" s="60">
        <f>E113</f>
        <v>20000000</v>
      </c>
      <c r="F112" s="11">
        <f t="shared" ref="F112:L112" si="39">F113</f>
        <v>0</v>
      </c>
      <c r="G112" s="11" t="str">
        <f t="shared" si="39"/>
        <v>-</v>
      </c>
      <c r="H112" s="11" t="str">
        <f t="shared" si="39"/>
        <v>-</v>
      </c>
      <c r="I112" s="11">
        <f t="shared" si="39"/>
        <v>0</v>
      </c>
      <c r="J112" s="11" t="str">
        <f t="shared" si="39"/>
        <v>-</v>
      </c>
      <c r="K112" s="11" t="str">
        <f t="shared" si="39"/>
        <v>-</v>
      </c>
      <c r="L112" s="11">
        <f t="shared" si="39"/>
        <v>0</v>
      </c>
      <c r="M112" s="26">
        <v>0</v>
      </c>
      <c r="N112" s="26">
        <v>0</v>
      </c>
      <c r="O112" s="27" t="s">
        <v>26</v>
      </c>
      <c r="P112" s="27" t="s">
        <v>26</v>
      </c>
      <c r="Q112" s="16">
        <f t="shared" ref="Q112:Q113" si="40">L112</f>
        <v>0</v>
      </c>
      <c r="R112" s="12"/>
      <c r="S112" s="12"/>
      <c r="T112" s="12"/>
      <c r="U112" s="12"/>
      <c r="V112" s="12"/>
      <c r="W112" s="12"/>
    </row>
    <row r="113" spans="1:23" ht="18" customHeight="1">
      <c r="A113" s="61"/>
      <c r="B113" s="64"/>
      <c r="C113" s="267" t="s">
        <v>109</v>
      </c>
      <c r="D113" s="268"/>
      <c r="E113" s="68">
        <v>20000000</v>
      </c>
      <c r="F113" s="14">
        <v>0</v>
      </c>
      <c r="G113" s="29" t="s">
        <v>26</v>
      </c>
      <c r="H113" s="29" t="s">
        <v>26</v>
      </c>
      <c r="I113" s="14">
        <v>0</v>
      </c>
      <c r="J113" s="29" t="s">
        <v>26</v>
      </c>
      <c r="K113" s="29" t="s">
        <v>26</v>
      </c>
      <c r="L113" s="16">
        <v>0</v>
      </c>
      <c r="M113" s="26">
        <v>0</v>
      </c>
      <c r="N113" s="26">
        <v>0</v>
      </c>
      <c r="O113" s="27" t="s">
        <v>26</v>
      </c>
      <c r="P113" s="27" t="s">
        <v>26</v>
      </c>
      <c r="Q113" s="16">
        <f t="shared" si="40"/>
        <v>0</v>
      </c>
      <c r="R113" s="29" t="s">
        <v>26</v>
      </c>
      <c r="S113" s="29" t="s">
        <v>26</v>
      </c>
      <c r="T113" s="14">
        <f t="shared" ref="T113" si="41">SUM(T114:T116)</f>
        <v>0</v>
      </c>
      <c r="U113" s="29" t="s">
        <v>26</v>
      </c>
      <c r="V113" s="29" t="s">
        <v>26</v>
      </c>
      <c r="W113" s="33"/>
    </row>
    <row r="114" spans="1:23" ht="14.1" customHeight="1">
      <c r="A114" s="61"/>
      <c r="B114" s="64"/>
      <c r="C114" s="65"/>
      <c r="D114" s="66"/>
      <c r="E114" s="63"/>
      <c r="F114" s="14"/>
      <c r="G114" s="15"/>
      <c r="H114" s="15"/>
      <c r="I114" s="16"/>
      <c r="J114" s="15"/>
      <c r="K114" s="15"/>
      <c r="L114" s="16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</row>
    <row r="115" spans="1:23" s="3" customFormat="1" ht="30" customHeight="1">
      <c r="A115" s="87">
        <v>13</v>
      </c>
      <c r="B115" s="272" t="s">
        <v>110</v>
      </c>
      <c r="C115" s="273"/>
      <c r="D115" s="274"/>
      <c r="E115" s="60">
        <f>E116</f>
        <v>60000000</v>
      </c>
      <c r="F115" s="11">
        <f t="shared" ref="F115:L115" si="42">F116</f>
        <v>0</v>
      </c>
      <c r="G115" s="11" t="str">
        <f t="shared" si="42"/>
        <v>-</v>
      </c>
      <c r="H115" s="11" t="str">
        <f t="shared" si="42"/>
        <v>-</v>
      </c>
      <c r="I115" s="11">
        <f t="shared" si="42"/>
        <v>0</v>
      </c>
      <c r="J115" s="11" t="str">
        <f t="shared" si="42"/>
        <v>-</v>
      </c>
      <c r="K115" s="11" t="str">
        <f t="shared" si="42"/>
        <v>-</v>
      </c>
      <c r="L115" s="11">
        <f t="shared" si="42"/>
        <v>0</v>
      </c>
      <c r="M115" s="26">
        <v>0</v>
      </c>
      <c r="N115" s="26">
        <v>0</v>
      </c>
      <c r="O115" s="27" t="s">
        <v>26</v>
      </c>
      <c r="P115" s="27" t="s">
        <v>26</v>
      </c>
      <c r="Q115" s="16">
        <f t="shared" ref="Q115:Q116" si="43">L115</f>
        <v>0</v>
      </c>
      <c r="R115" s="12"/>
      <c r="S115" s="12"/>
      <c r="T115" s="12"/>
      <c r="U115" s="12"/>
      <c r="V115" s="12"/>
      <c r="W115" s="12"/>
    </row>
    <row r="116" spans="1:23" ht="30" customHeight="1">
      <c r="A116" s="59"/>
      <c r="B116" s="64"/>
      <c r="C116" s="267" t="s">
        <v>111</v>
      </c>
      <c r="D116" s="268"/>
      <c r="E116" s="68">
        <v>60000000</v>
      </c>
      <c r="F116" s="14">
        <v>0</v>
      </c>
      <c r="G116" s="29" t="s">
        <v>26</v>
      </c>
      <c r="H116" s="29" t="s">
        <v>26</v>
      </c>
      <c r="I116" s="14">
        <v>0</v>
      </c>
      <c r="J116" s="29" t="s">
        <v>26</v>
      </c>
      <c r="K116" s="29" t="s">
        <v>26</v>
      </c>
      <c r="L116" s="16">
        <v>0</v>
      </c>
      <c r="M116" s="26">
        <v>0</v>
      </c>
      <c r="N116" s="26">
        <v>0</v>
      </c>
      <c r="O116" s="27" t="s">
        <v>26</v>
      </c>
      <c r="P116" s="27" t="s">
        <v>26</v>
      </c>
      <c r="Q116" s="16">
        <f t="shared" si="43"/>
        <v>0</v>
      </c>
      <c r="R116" s="29" t="s">
        <v>26</v>
      </c>
      <c r="S116" s="29" t="s">
        <v>26</v>
      </c>
      <c r="T116" s="14">
        <f t="shared" ref="T116" si="44">SUM(T117:T119)</f>
        <v>0</v>
      </c>
      <c r="U116" s="29" t="s">
        <v>26</v>
      </c>
      <c r="V116" s="29" t="s">
        <v>26</v>
      </c>
      <c r="W116" s="33"/>
    </row>
    <row r="117" spans="1:23" ht="14.1" customHeight="1">
      <c r="A117" s="59"/>
      <c r="B117" s="64"/>
      <c r="C117" s="65"/>
      <c r="D117" s="66"/>
      <c r="E117" s="63"/>
      <c r="F117" s="14"/>
      <c r="G117" s="15"/>
      <c r="H117" s="15"/>
      <c r="I117" s="16"/>
      <c r="J117" s="15"/>
      <c r="K117" s="15"/>
      <c r="L117" s="16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</row>
    <row r="118" spans="1:23" s="3" customFormat="1" ht="27.95" customHeight="1">
      <c r="A118" s="87">
        <v>14</v>
      </c>
      <c r="B118" s="272" t="s">
        <v>112</v>
      </c>
      <c r="C118" s="273"/>
      <c r="D118" s="274"/>
      <c r="E118" s="60">
        <f>SUM(E119:E120)</f>
        <v>95000000</v>
      </c>
      <c r="F118" s="11">
        <f t="shared" ref="F118:L118" si="45">SUM(F119:F120)</f>
        <v>0</v>
      </c>
      <c r="G118" s="11">
        <f t="shared" si="45"/>
        <v>0</v>
      </c>
      <c r="H118" s="11">
        <f t="shared" si="45"/>
        <v>0</v>
      </c>
      <c r="I118" s="11">
        <f t="shared" si="45"/>
        <v>0</v>
      </c>
      <c r="J118" s="11">
        <f t="shared" si="45"/>
        <v>0</v>
      </c>
      <c r="K118" s="11">
        <f t="shared" si="45"/>
        <v>0</v>
      </c>
      <c r="L118" s="11">
        <f t="shared" si="45"/>
        <v>0</v>
      </c>
      <c r="M118" s="26">
        <v>0</v>
      </c>
      <c r="N118" s="26">
        <v>0</v>
      </c>
      <c r="O118" s="27" t="s">
        <v>26</v>
      </c>
      <c r="P118" s="27" t="s">
        <v>26</v>
      </c>
      <c r="Q118" s="16">
        <f t="shared" ref="Q118:Q120" si="46">L118</f>
        <v>0</v>
      </c>
      <c r="R118" s="12"/>
      <c r="S118" s="12"/>
      <c r="T118" s="12"/>
      <c r="U118" s="12"/>
      <c r="V118" s="12"/>
      <c r="W118" s="12"/>
    </row>
    <row r="119" spans="1:23" ht="27.95" customHeight="1">
      <c r="A119" s="61"/>
      <c r="B119" s="64"/>
      <c r="C119" s="267" t="s">
        <v>113</v>
      </c>
      <c r="D119" s="268"/>
      <c r="E119" s="68">
        <v>75000000</v>
      </c>
      <c r="F119" s="14">
        <v>0</v>
      </c>
      <c r="G119" s="29" t="s">
        <v>26</v>
      </c>
      <c r="H119" s="29" t="s">
        <v>26</v>
      </c>
      <c r="I119" s="14">
        <v>0</v>
      </c>
      <c r="J119" s="29" t="s">
        <v>26</v>
      </c>
      <c r="K119" s="29" t="s">
        <v>26</v>
      </c>
      <c r="L119" s="16">
        <v>0</v>
      </c>
      <c r="M119" s="26">
        <v>0</v>
      </c>
      <c r="N119" s="26">
        <v>0</v>
      </c>
      <c r="O119" s="27" t="s">
        <v>26</v>
      </c>
      <c r="P119" s="27" t="s">
        <v>26</v>
      </c>
      <c r="Q119" s="16">
        <f t="shared" si="46"/>
        <v>0</v>
      </c>
      <c r="R119" s="29" t="s">
        <v>26</v>
      </c>
      <c r="S119" s="29" t="s">
        <v>26</v>
      </c>
      <c r="T119" s="14">
        <f t="shared" ref="T119:T120" si="47">SUM(T120:T122)</f>
        <v>0</v>
      </c>
      <c r="U119" s="29" t="s">
        <v>26</v>
      </c>
      <c r="V119" s="29" t="s">
        <v>26</v>
      </c>
      <c r="W119" s="33"/>
    </row>
    <row r="120" spans="1:23" ht="18" customHeight="1">
      <c r="A120" s="61"/>
      <c r="B120" s="88"/>
      <c r="C120" s="290" t="s">
        <v>114</v>
      </c>
      <c r="D120" s="291"/>
      <c r="E120" s="68">
        <v>20000000</v>
      </c>
      <c r="F120" s="14">
        <v>0</v>
      </c>
      <c r="G120" s="29" t="s">
        <v>26</v>
      </c>
      <c r="H120" s="29" t="s">
        <v>26</v>
      </c>
      <c r="I120" s="14">
        <v>0</v>
      </c>
      <c r="J120" s="29" t="s">
        <v>26</v>
      </c>
      <c r="K120" s="29" t="s">
        <v>26</v>
      </c>
      <c r="L120" s="16">
        <v>0</v>
      </c>
      <c r="M120" s="26">
        <v>0</v>
      </c>
      <c r="N120" s="26">
        <v>0</v>
      </c>
      <c r="O120" s="27" t="s">
        <v>26</v>
      </c>
      <c r="P120" s="27" t="s">
        <v>26</v>
      </c>
      <c r="Q120" s="16">
        <f t="shared" si="46"/>
        <v>0</v>
      </c>
      <c r="R120" s="29" t="s">
        <v>26</v>
      </c>
      <c r="S120" s="29" t="s">
        <v>26</v>
      </c>
      <c r="T120" s="14">
        <f t="shared" si="47"/>
        <v>0</v>
      </c>
      <c r="U120" s="29" t="s">
        <v>26</v>
      </c>
      <c r="V120" s="29" t="s">
        <v>26</v>
      </c>
      <c r="W120" s="33"/>
    </row>
    <row r="121" spans="1:23" ht="14.1" customHeight="1">
      <c r="A121" s="61"/>
      <c r="B121" s="88"/>
      <c r="C121" s="91"/>
      <c r="D121" s="92"/>
      <c r="E121" s="63"/>
      <c r="F121" s="14"/>
      <c r="G121" s="15"/>
      <c r="H121" s="15"/>
      <c r="I121" s="16"/>
      <c r="J121" s="15"/>
      <c r="K121" s="15"/>
      <c r="L121" s="16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</row>
    <row r="122" spans="1:23" s="18" customFormat="1" ht="30" customHeight="1">
      <c r="A122" s="87">
        <v>15</v>
      </c>
      <c r="B122" s="269" t="s">
        <v>115</v>
      </c>
      <c r="C122" s="270"/>
      <c r="D122" s="271"/>
      <c r="E122" s="60">
        <f>SUM(E123:E124)</f>
        <v>60000000</v>
      </c>
      <c r="F122" s="11">
        <f t="shared" ref="F122:L122" si="48">SUM(F123:F124)</f>
        <v>0</v>
      </c>
      <c r="G122" s="11">
        <f t="shared" si="48"/>
        <v>0</v>
      </c>
      <c r="H122" s="11">
        <f t="shared" si="48"/>
        <v>0</v>
      </c>
      <c r="I122" s="11">
        <f t="shared" si="48"/>
        <v>0</v>
      </c>
      <c r="J122" s="11">
        <f t="shared" si="48"/>
        <v>0</v>
      </c>
      <c r="K122" s="11">
        <f t="shared" si="48"/>
        <v>0</v>
      </c>
      <c r="L122" s="11">
        <f t="shared" si="48"/>
        <v>0</v>
      </c>
      <c r="M122" s="26">
        <v>0</v>
      </c>
      <c r="N122" s="26">
        <v>0</v>
      </c>
      <c r="O122" s="27" t="s">
        <v>26</v>
      </c>
      <c r="P122" s="27" t="s">
        <v>26</v>
      </c>
      <c r="Q122" s="16">
        <f t="shared" ref="Q122:Q124" si="49">L122</f>
        <v>0</v>
      </c>
      <c r="R122" s="17"/>
      <c r="S122" s="17"/>
      <c r="T122" s="17"/>
      <c r="U122" s="17"/>
      <c r="V122" s="17"/>
      <c r="W122" s="17"/>
    </row>
    <row r="123" spans="1:23" ht="20.100000000000001" customHeight="1">
      <c r="A123" s="61"/>
      <c r="B123" s="88">
        <v>1</v>
      </c>
      <c r="C123" s="290" t="s">
        <v>116</v>
      </c>
      <c r="D123" s="291"/>
      <c r="E123" s="68">
        <v>40000000</v>
      </c>
      <c r="F123" s="14">
        <v>0</v>
      </c>
      <c r="G123" s="29" t="s">
        <v>26</v>
      </c>
      <c r="H123" s="29" t="s">
        <v>26</v>
      </c>
      <c r="I123" s="14">
        <v>0</v>
      </c>
      <c r="J123" s="29" t="s">
        <v>26</v>
      </c>
      <c r="K123" s="29" t="s">
        <v>26</v>
      </c>
      <c r="L123" s="16">
        <v>0</v>
      </c>
      <c r="M123" s="26">
        <v>0</v>
      </c>
      <c r="N123" s="26">
        <v>0</v>
      </c>
      <c r="O123" s="27" t="s">
        <v>26</v>
      </c>
      <c r="P123" s="27" t="s">
        <v>26</v>
      </c>
      <c r="Q123" s="16">
        <f t="shared" si="49"/>
        <v>0</v>
      </c>
      <c r="R123" s="29" t="s">
        <v>26</v>
      </c>
      <c r="S123" s="29" t="s">
        <v>26</v>
      </c>
      <c r="T123" s="14">
        <f t="shared" ref="T123:T124" si="50">SUM(T124:T126)</f>
        <v>0</v>
      </c>
      <c r="U123" s="29" t="s">
        <v>26</v>
      </c>
      <c r="V123" s="29" t="s">
        <v>26</v>
      </c>
      <c r="W123" s="33"/>
    </row>
    <row r="124" spans="1:23" ht="20.100000000000001" customHeight="1">
      <c r="A124" s="61"/>
      <c r="B124" s="88">
        <v>2</v>
      </c>
      <c r="C124" s="290" t="s">
        <v>117</v>
      </c>
      <c r="D124" s="291"/>
      <c r="E124" s="68">
        <v>20000000</v>
      </c>
      <c r="F124" s="14">
        <v>0</v>
      </c>
      <c r="G124" s="29" t="s">
        <v>26</v>
      </c>
      <c r="H124" s="29" t="s">
        <v>26</v>
      </c>
      <c r="I124" s="14">
        <v>0</v>
      </c>
      <c r="J124" s="29" t="s">
        <v>26</v>
      </c>
      <c r="K124" s="29" t="s">
        <v>26</v>
      </c>
      <c r="L124" s="16">
        <v>0</v>
      </c>
      <c r="M124" s="26">
        <v>0</v>
      </c>
      <c r="N124" s="26">
        <v>0</v>
      </c>
      <c r="O124" s="27" t="s">
        <v>26</v>
      </c>
      <c r="P124" s="27" t="s">
        <v>26</v>
      </c>
      <c r="Q124" s="16">
        <f t="shared" si="49"/>
        <v>0</v>
      </c>
      <c r="R124" s="29" t="s">
        <v>26</v>
      </c>
      <c r="S124" s="29" t="s">
        <v>26</v>
      </c>
      <c r="T124" s="14">
        <f t="shared" si="50"/>
        <v>0</v>
      </c>
      <c r="U124" s="29" t="s">
        <v>26</v>
      </c>
      <c r="V124" s="29" t="s">
        <v>26</v>
      </c>
      <c r="W124" s="33"/>
    </row>
    <row r="125" spans="1:23" ht="14.1" customHeight="1">
      <c r="A125" s="61"/>
      <c r="B125" s="88"/>
      <c r="C125" s="91"/>
      <c r="D125" s="92"/>
      <c r="E125" s="63"/>
      <c r="F125" s="14"/>
      <c r="G125" s="15"/>
      <c r="H125" s="15"/>
      <c r="I125" s="16"/>
      <c r="J125" s="15"/>
      <c r="K125" s="15"/>
      <c r="L125" s="16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</row>
    <row r="126" spans="1:23" s="18" customFormat="1" ht="30" customHeight="1">
      <c r="A126" s="87">
        <v>16</v>
      </c>
      <c r="B126" s="287" t="s">
        <v>118</v>
      </c>
      <c r="C126" s="288"/>
      <c r="D126" s="289"/>
      <c r="E126" s="60">
        <f>E127</f>
        <v>10000000</v>
      </c>
      <c r="F126" s="11">
        <f t="shared" ref="F126:L126" si="51">F127</f>
        <v>0</v>
      </c>
      <c r="G126" s="11" t="str">
        <f t="shared" si="51"/>
        <v>-</v>
      </c>
      <c r="H126" s="11" t="str">
        <f t="shared" si="51"/>
        <v>-</v>
      </c>
      <c r="I126" s="11">
        <f t="shared" si="51"/>
        <v>0</v>
      </c>
      <c r="J126" s="11" t="str">
        <f t="shared" si="51"/>
        <v>-</v>
      </c>
      <c r="K126" s="11" t="str">
        <f t="shared" si="51"/>
        <v>-</v>
      </c>
      <c r="L126" s="11">
        <f t="shared" si="51"/>
        <v>0</v>
      </c>
      <c r="M126" s="26">
        <v>0</v>
      </c>
      <c r="N126" s="26">
        <v>0</v>
      </c>
      <c r="O126" s="27" t="s">
        <v>26</v>
      </c>
      <c r="P126" s="27" t="s">
        <v>26</v>
      </c>
      <c r="Q126" s="16">
        <f t="shared" ref="Q126:Q127" si="52">L126</f>
        <v>0</v>
      </c>
      <c r="R126" s="17"/>
      <c r="S126" s="17"/>
      <c r="T126" s="17"/>
      <c r="U126" s="17"/>
      <c r="V126" s="17"/>
      <c r="W126" s="17"/>
    </row>
    <row r="127" spans="1:23" ht="41.25" customHeight="1">
      <c r="A127" s="61"/>
      <c r="B127" s="88"/>
      <c r="C127" s="290" t="s">
        <v>119</v>
      </c>
      <c r="D127" s="291"/>
      <c r="E127" s="68">
        <v>10000000</v>
      </c>
      <c r="F127" s="14">
        <v>0</v>
      </c>
      <c r="G127" s="29" t="s">
        <v>26</v>
      </c>
      <c r="H127" s="29" t="s">
        <v>26</v>
      </c>
      <c r="I127" s="14">
        <v>0</v>
      </c>
      <c r="J127" s="29" t="s">
        <v>26</v>
      </c>
      <c r="K127" s="29" t="s">
        <v>26</v>
      </c>
      <c r="L127" s="16">
        <v>0</v>
      </c>
      <c r="M127" s="26">
        <v>0</v>
      </c>
      <c r="N127" s="26">
        <v>0</v>
      </c>
      <c r="O127" s="27" t="s">
        <v>26</v>
      </c>
      <c r="P127" s="27" t="s">
        <v>26</v>
      </c>
      <c r="Q127" s="16">
        <f t="shared" si="52"/>
        <v>0</v>
      </c>
      <c r="R127" s="29" t="s">
        <v>26</v>
      </c>
      <c r="S127" s="29" t="s">
        <v>26</v>
      </c>
      <c r="T127" s="14">
        <f t="shared" ref="T127" si="53">SUM(T128:T130)</f>
        <v>0</v>
      </c>
      <c r="U127" s="29" t="s">
        <v>26</v>
      </c>
      <c r="V127" s="29" t="s">
        <v>26</v>
      </c>
      <c r="W127" s="33"/>
    </row>
    <row r="128" spans="1:23" ht="14.1" customHeight="1">
      <c r="A128" s="61"/>
      <c r="B128" s="88"/>
      <c r="C128" s="91"/>
      <c r="D128" s="92"/>
      <c r="E128" s="63"/>
      <c r="F128" s="14"/>
      <c r="G128" s="15"/>
      <c r="H128" s="15"/>
      <c r="I128" s="16"/>
      <c r="J128" s="15"/>
      <c r="K128" s="15"/>
      <c r="L128" s="16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</row>
    <row r="129" spans="1:23" s="3" customFormat="1" ht="18" customHeight="1">
      <c r="A129" s="59">
        <v>17</v>
      </c>
      <c r="B129" s="298" t="s">
        <v>120</v>
      </c>
      <c r="C129" s="299"/>
      <c r="D129" s="300"/>
      <c r="E129" s="60">
        <f>E130</f>
        <v>12500000</v>
      </c>
      <c r="F129" s="11">
        <f t="shared" ref="F129:L129" si="54">F130</f>
        <v>0</v>
      </c>
      <c r="G129" s="11" t="str">
        <f t="shared" si="54"/>
        <v>-</v>
      </c>
      <c r="H129" s="11" t="str">
        <f t="shared" si="54"/>
        <v>-</v>
      </c>
      <c r="I129" s="11">
        <f t="shared" si="54"/>
        <v>0</v>
      </c>
      <c r="J129" s="11" t="str">
        <f t="shared" si="54"/>
        <v>-</v>
      </c>
      <c r="K129" s="11" t="str">
        <f t="shared" si="54"/>
        <v>-</v>
      </c>
      <c r="L129" s="11">
        <f t="shared" si="54"/>
        <v>0</v>
      </c>
      <c r="M129" s="26">
        <v>0</v>
      </c>
      <c r="N129" s="26">
        <v>0</v>
      </c>
      <c r="O129" s="27" t="s">
        <v>26</v>
      </c>
      <c r="P129" s="27" t="s">
        <v>26</v>
      </c>
      <c r="Q129" s="16">
        <f t="shared" ref="Q129:Q130" si="55">L129</f>
        <v>0</v>
      </c>
      <c r="R129" s="12"/>
      <c r="S129" s="12"/>
      <c r="T129" s="12"/>
      <c r="U129" s="12"/>
      <c r="V129" s="12"/>
      <c r="W129" s="12"/>
    </row>
    <row r="130" spans="1:23" ht="30" customHeight="1">
      <c r="A130" s="61"/>
      <c r="B130" s="88"/>
      <c r="C130" s="290" t="s">
        <v>121</v>
      </c>
      <c r="D130" s="291"/>
      <c r="E130" s="68">
        <v>12500000</v>
      </c>
      <c r="F130" s="14">
        <v>0</v>
      </c>
      <c r="G130" s="29" t="s">
        <v>26</v>
      </c>
      <c r="H130" s="29" t="s">
        <v>26</v>
      </c>
      <c r="I130" s="14">
        <v>0</v>
      </c>
      <c r="J130" s="29" t="s">
        <v>26</v>
      </c>
      <c r="K130" s="29" t="s">
        <v>26</v>
      </c>
      <c r="L130" s="16">
        <v>0</v>
      </c>
      <c r="M130" s="26">
        <v>0</v>
      </c>
      <c r="N130" s="26">
        <v>0</v>
      </c>
      <c r="O130" s="27" t="s">
        <v>26</v>
      </c>
      <c r="P130" s="27" t="s">
        <v>26</v>
      </c>
      <c r="Q130" s="16">
        <f t="shared" si="55"/>
        <v>0</v>
      </c>
      <c r="R130" s="29" t="s">
        <v>26</v>
      </c>
      <c r="S130" s="29" t="s">
        <v>26</v>
      </c>
      <c r="T130" s="14">
        <f t="shared" ref="T130" si="56">SUM(T131:T133)</f>
        <v>0</v>
      </c>
      <c r="U130" s="29" t="s">
        <v>26</v>
      </c>
      <c r="V130" s="29" t="s">
        <v>26</v>
      </c>
      <c r="W130" s="33"/>
    </row>
    <row r="131" spans="1:23" ht="14.1" customHeight="1">
      <c r="A131" s="61"/>
      <c r="B131" s="88"/>
      <c r="C131" s="91"/>
      <c r="D131" s="92"/>
      <c r="E131" s="63"/>
      <c r="F131" s="14"/>
      <c r="G131" s="15"/>
      <c r="H131" s="15"/>
      <c r="I131" s="16"/>
      <c r="J131" s="15"/>
      <c r="K131" s="15"/>
      <c r="L131" s="16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</row>
    <row r="132" spans="1:23" s="3" customFormat="1" ht="30" customHeight="1">
      <c r="A132" s="85">
        <v>18</v>
      </c>
      <c r="B132" s="298" t="s">
        <v>122</v>
      </c>
      <c r="C132" s="299"/>
      <c r="D132" s="300"/>
      <c r="E132" s="60">
        <f>E133</f>
        <v>20000000</v>
      </c>
      <c r="F132" s="11">
        <f t="shared" ref="F132:L132" si="57">F133</f>
        <v>0</v>
      </c>
      <c r="G132" s="11" t="str">
        <f t="shared" si="57"/>
        <v>-</v>
      </c>
      <c r="H132" s="11" t="str">
        <f t="shared" si="57"/>
        <v>-</v>
      </c>
      <c r="I132" s="11">
        <f t="shared" si="57"/>
        <v>0</v>
      </c>
      <c r="J132" s="11" t="str">
        <f t="shared" si="57"/>
        <v>-</v>
      </c>
      <c r="K132" s="11" t="str">
        <f t="shared" si="57"/>
        <v>-</v>
      </c>
      <c r="L132" s="11">
        <f t="shared" si="57"/>
        <v>0</v>
      </c>
      <c r="M132" s="26">
        <v>0</v>
      </c>
      <c r="N132" s="26">
        <v>0</v>
      </c>
      <c r="O132" s="27" t="s">
        <v>26</v>
      </c>
      <c r="P132" s="27" t="s">
        <v>26</v>
      </c>
      <c r="Q132" s="16">
        <f t="shared" ref="Q132:Q133" si="58">L132</f>
        <v>0</v>
      </c>
      <c r="R132" s="12"/>
      <c r="S132" s="12"/>
      <c r="T132" s="12"/>
      <c r="U132" s="12"/>
      <c r="V132" s="12"/>
      <c r="W132" s="12"/>
    </row>
    <row r="133" spans="1:23" ht="18" customHeight="1">
      <c r="A133" s="61"/>
      <c r="B133" s="88"/>
      <c r="C133" s="290" t="s">
        <v>123</v>
      </c>
      <c r="D133" s="291"/>
      <c r="E133" s="68">
        <v>20000000</v>
      </c>
      <c r="F133" s="14">
        <v>0</v>
      </c>
      <c r="G133" s="29" t="s">
        <v>26</v>
      </c>
      <c r="H133" s="29" t="s">
        <v>26</v>
      </c>
      <c r="I133" s="14">
        <v>0</v>
      </c>
      <c r="J133" s="29" t="s">
        <v>26</v>
      </c>
      <c r="K133" s="29" t="s">
        <v>26</v>
      </c>
      <c r="L133" s="16">
        <v>0</v>
      </c>
      <c r="M133" s="26">
        <v>0</v>
      </c>
      <c r="N133" s="26">
        <v>0</v>
      </c>
      <c r="O133" s="27" t="s">
        <v>26</v>
      </c>
      <c r="P133" s="27" t="s">
        <v>26</v>
      </c>
      <c r="Q133" s="16">
        <f t="shared" si="58"/>
        <v>0</v>
      </c>
      <c r="R133" s="29" t="s">
        <v>26</v>
      </c>
      <c r="S133" s="29" t="s">
        <v>26</v>
      </c>
      <c r="T133" s="14">
        <f t="shared" ref="T133" si="59">SUM(T135:T137)</f>
        <v>0</v>
      </c>
      <c r="U133" s="29" t="s">
        <v>26</v>
      </c>
      <c r="V133" s="29" t="s">
        <v>26</v>
      </c>
      <c r="W133" s="33"/>
    </row>
    <row r="134" spans="1:23" ht="24.75" customHeight="1">
      <c r="A134" s="69"/>
      <c r="B134" s="93"/>
      <c r="C134" s="147"/>
      <c r="D134" s="148"/>
      <c r="E134" s="73"/>
      <c r="F134" s="38"/>
      <c r="G134" s="39"/>
      <c r="H134" s="39"/>
      <c r="I134" s="38"/>
      <c r="J134" s="39"/>
      <c r="K134" s="39"/>
      <c r="L134" s="40"/>
      <c r="M134" s="41"/>
      <c r="N134" s="41"/>
      <c r="O134" s="42"/>
      <c r="P134" s="42"/>
      <c r="Q134" s="40"/>
      <c r="R134" s="39"/>
      <c r="S134" s="39"/>
      <c r="T134" s="38"/>
      <c r="U134" s="39"/>
      <c r="V134" s="39"/>
      <c r="W134" s="43"/>
    </row>
    <row r="135" spans="1:23" ht="14.1" customHeight="1">
      <c r="A135" s="74"/>
      <c r="B135" s="112"/>
      <c r="C135" s="113"/>
      <c r="D135" s="114"/>
      <c r="E135" s="115"/>
      <c r="F135" s="44"/>
      <c r="G135" s="9"/>
      <c r="H135" s="9"/>
      <c r="I135" s="10"/>
      <c r="J135" s="9"/>
      <c r="K135" s="9"/>
      <c r="L135" s="10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spans="1:23" s="3" customFormat="1" ht="18" customHeight="1">
      <c r="A136" s="142">
        <v>19</v>
      </c>
      <c r="B136" s="298" t="s">
        <v>124</v>
      </c>
      <c r="C136" s="299"/>
      <c r="D136" s="300"/>
      <c r="E136" s="60">
        <f>E137</f>
        <v>20000000</v>
      </c>
      <c r="F136" s="11">
        <f t="shared" ref="F136:L136" si="60">F137</f>
        <v>0</v>
      </c>
      <c r="G136" s="11" t="str">
        <f t="shared" si="60"/>
        <v>-</v>
      </c>
      <c r="H136" s="11" t="str">
        <f t="shared" si="60"/>
        <v>-</v>
      </c>
      <c r="I136" s="11">
        <f t="shared" si="60"/>
        <v>0</v>
      </c>
      <c r="J136" s="11" t="str">
        <f t="shared" si="60"/>
        <v>-</v>
      </c>
      <c r="K136" s="11" t="str">
        <f t="shared" si="60"/>
        <v>-</v>
      </c>
      <c r="L136" s="11">
        <f t="shared" si="60"/>
        <v>0</v>
      </c>
      <c r="M136" s="26">
        <v>0</v>
      </c>
      <c r="N136" s="26">
        <v>0</v>
      </c>
      <c r="O136" s="27" t="s">
        <v>26</v>
      </c>
      <c r="P136" s="27" t="s">
        <v>26</v>
      </c>
      <c r="Q136" s="16">
        <f t="shared" ref="Q136:Q137" si="61">L136</f>
        <v>0</v>
      </c>
      <c r="R136" s="12"/>
      <c r="S136" s="12"/>
      <c r="T136" s="12"/>
      <c r="U136" s="12"/>
      <c r="V136" s="12"/>
      <c r="W136" s="12"/>
    </row>
    <row r="137" spans="1:23" ht="30" customHeight="1">
      <c r="A137" s="61"/>
      <c r="B137" s="88"/>
      <c r="C137" s="290" t="s">
        <v>125</v>
      </c>
      <c r="D137" s="291"/>
      <c r="E137" s="68">
        <v>20000000</v>
      </c>
      <c r="F137" s="14">
        <v>0</v>
      </c>
      <c r="G137" s="29" t="s">
        <v>26</v>
      </c>
      <c r="H137" s="29" t="s">
        <v>26</v>
      </c>
      <c r="I137" s="14">
        <v>0</v>
      </c>
      <c r="J137" s="29" t="s">
        <v>26</v>
      </c>
      <c r="K137" s="29" t="s">
        <v>26</v>
      </c>
      <c r="L137" s="16">
        <v>0</v>
      </c>
      <c r="M137" s="26">
        <v>0</v>
      </c>
      <c r="N137" s="26">
        <v>0</v>
      </c>
      <c r="O137" s="27" t="s">
        <v>26</v>
      </c>
      <c r="P137" s="27" t="s">
        <v>26</v>
      </c>
      <c r="Q137" s="16">
        <f t="shared" si="61"/>
        <v>0</v>
      </c>
      <c r="R137" s="29" t="s">
        <v>26</v>
      </c>
      <c r="S137" s="29" t="s">
        <v>26</v>
      </c>
      <c r="T137" s="14">
        <f t="shared" ref="T137" si="62">SUM(T138:T140)</f>
        <v>0</v>
      </c>
      <c r="U137" s="29" t="s">
        <v>26</v>
      </c>
      <c r="V137" s="29" t="s">
        <v>26</v>
      </c>
      <c r="W137" s="33"/>
    </row>
    <row r="138" spans="1:23" ht="14.1" customHeight="1">
      <c r="A138" s="61"/>
      <c r="B138" s="88"/>
      <c r="C138" s="91"/>
      <c r="D138" s="92"/>
      <c r="E138" s="63"/>
      <c r="F138" s="14"/>
      <c r="G138" s="15"/>
      <c r="H138" s="15"/>
      <c r="I138" s="16"/>
      <c r="J138" s="15"/>
      <c r="K138" s="15"/>
      <c r="L138" s="16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</row>
    <row r="139" spans="1:23" s="18" customFormat="1" ht="42" customHeight="1">
      <c r="A139" s="85">
        <v>20</v>
      </c>
      <c r="B139" s="287" t="s">
        <v>126</v>
      </c>
      <c r="C139" s="288"/>
      <c r="D139" s="289"/>
      <c r="E139" s="60">
        <f>E140</f>
        <v>10000000</v>
      </c>
      <c r="F139" s="11">
        <f t="shared" ref="F139:L139" si="63">F140</f>
        <v>0</v>
      </c>
      <c r="G139" s="11" t="str">
        <f t="shared" si="63"/>
        <v>-</v>
      </c>
      <c r="H139" s="11" t="str">
        <f t="shared" si="63"/>
        <v>-</v>
      </c>
      <c r="I139" s="11">
        <f t="shared" si="63"/>
        <v>0</v>
      </c>
      <c r="J139" s="11" t="str">
        <f t="shared" si="63"/>
        <v>-</v>
      </c>
      <c r="K139" s="11" t="str">
        <f t="shared" si="63"/>
        <v>-</v>
      </c>
      <c r="L139" s="11">
        <f t="shared" si="63"/>
        <v>0</v>
      </c>
      <c r="M139" s="26">
        <v>0</v>
      </c>
      <c r="N139" s="26">
        <v>0</v>
      </c>
      <c r="O139" s="27" t="s">
        <v>26</v>
      </c>
      <c r="P139" s="27" t="s">
        <v>26</v>
      </c>
      <c r="Q139" s="16">
        <f t="shared" ref="Q139:Q140" si="64">L139</f>
        <v>0</v>
      </c>
      <c r="R139" s="17"/>
      <c r="S139" s="17"/>
      <c r="T139" s="17"/>
      <c r="U139" s="17"/>
      <c r="V139" s="17"/>
      <c r="W139" s="17"/>
    </row>
    <row r="140" spans="1:23" ht="18" customHeight="1">
      <c r="A140" s="61"/>
      <c r="B140" s="88"/>
      <c r="C140" s="290" t="s">
        <v>127</v>
      </c>
      <c r="D140" s="291"/>
      <c r="E140" s="68">
        <v>10000000</v>
      </c>
      <c r="F140" s="14">
        <v>0</v>
      </c>
      <c r="G140" s="29" t="s">
        <v>26</v>
      </c>
      <c r="H140" s="29" t="s">
        <v>26</v>
      </c>
      <c r="I140" s="14">
        <v>0</v>
      </c>
      <c r="J140" s="29" t="s">
        <v>26</v>
      </c>
      <c r="K140" s="29" t="s">
        <v>26</v>
      </c>
      <c r="L140" s="16">
        <v>0</v>
      </c>
      <c r="M140" s="26">
        <v>0</v>
      </c>
      <c r="N140" s="26">
        <v>0</v>
      </c>
      <c r="O140" s="27" t="s">
        <v>26</v>
      </c>
      <c r="P140" s="27" t="s">
        <v>26</v>
      </c>
      <c r="Q140" s="16">
        <f t="shared" si="64"/>
        <v>0</v>
      </c>
      <c r="R140" s="29" t="s">
        <v>26</v>
      </c>
      <c r="S140" s="29" t="s">
        <v>26</v>
      </c>
      <c r="T140" s="14">
        <f t="shared" ref="T140" si="65">SUM(T141:T143)</f>
        <v>0</v>
      </c>
      <c r="U140" s="29" t="s">
        <v>26</v>
      </c>
      <c r="V140" s="29" t="s">
        <v>26</v>
      </c>
      <c r="W140" s="33"/>
    </row>
    <row r="141" spans="1:23" ht="14.1" customHeight="1">
      <c r="A141" s="61"/>
      <c r="B141" s="88"/>
      <c r="C141" s="91"/>
      <c r="D141" s="92"/>
      <c r="E141" s="63"/>
      <c r="F141" s="14"/>
      <c r="G141" s="15"/>
      <c r="H141" s="15"/>
      <c r="I141" s="16"/>
      <c r="J141" s="15"/>
      <c r="K141" s="15"/>
      <c r="L141" s="16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</row>
    <row r="142" spans="1:23" s="18" customFormat="1" ht="45.75" customHeight="1">
      <c r="A142" s="85">
        <v>21</v>
      </c>
      <c r="B142" s="287" t="s">
        <v>128</v>
      </c>
      <c r="C142" s="288"/>
      <c r="D142" s="289"/>
      <c r="E142" s="60">
        <f>E143</f>
        <v>1090000000</v>
      </c>
      <c r="F142" s="11">
        <f>F143</f>
        <v>0</v>
      </c>
      <c r="G142" s="17"/>
      <c r="H142" s="17"/>
      <c r="I142" s="11">
        <f>I143</f>
        <v>0</v>
      </c>
      <c r="J142" s="17"/>
      <c r="K142" s="17"/>
      <c r="L142" s="11">
        <f>L143</f>
        <v>0</v>
      </c>
      <c r="M142" s="26">
        <v>0</v>
      </c>
      <c r="N142" s="26">
        <v>0</v>
      </c>
      <c r="O142" s="27" t="s">
        <v>26</v>
      </c>
      <c r="P142" s="27" t="s">
        <v>26</v>
      </c>
      <c r="Q142" s="16">
        <f t="shared" ref="Q142:Q151" si="66">L142</f>
        <v>0</v>
      </c>
      <c r="R142" s="17"/>
      <c r="S142" s="17"/>
      <c r="T142" s="17"/>
      <c r="U142" s="17"/>
      <c r="V142" s="17"/>
      <c r="W142" s="17"/>
    </row>
    <row r="143" spans="1:23" ht="22.5" customHeight="1">
      <c r="A143" s="61"/>
      <c r="B143" s="292" t="s">
        <v>129</v>
      </c>
      <c r="C143" s="290"/>
      <c r="D143" s="291"/>
      <c r="E143" s="63">
        <f>SUM(E144)</f>
        <v>1090000000</v>
      </c>
      <c r="F143" s="14">
        <f>SUM(F144)</f>
        <v>0</v>
      </c>
      <c r="G143" s="29" t="s">
        <v>26</v>
      </c>
      <c r="H143" s="29" t="s">
        <v>26</v>
      </c>
      <c r="I143" s="14">
        <v>0</v>
      </c>
      <c r="J143" s="29" t="s">
        <v>26</v>
      </c>
      <c r="K143" s="29" t="s">
        <v>26</v>
      </c>
      <c r="L143" s="16">
        <v>0</v>
      </c>
      <c r="M143" s="26">
        <v>0</v>
      </c>
      <c r="N143" s="26">
        <v>0</v>
      </c>
      <c r="O143" s="27" t="s">
        <v>26</v>
      </c>
      <c r="P143" s="27" t="s">
        <v>26</v>
      </c>
      <c r="Q143" s="16">
        <f t="shared" si="66"/>
        <v>0</v>
      </c>
      <c r="R143" s="29" t="s">
        <v>26</v>
      </c>
      <c r="S143" s="29" t="s">
        <v>26</v>
      </c>
      <c r="T143" s="14">
        <f t="shared" ref="T143:T151" si="67">SUM(T144:T146)</f>
        <v>0</v>
      </c>
      <c r="U143" s="29" t="s">
        <v>26</v>
      </c>
      <c r="V143" s="29" t="s">
        <v>26</v>
      </c>
      <c r="W143" s="33"/>
    </row>
    <row r="144" spans="1:23" ht="30" customHeight="1">
      <c r="A144" s="61"/>
      <c r="B144" s="98"/>
      <c r="C144" s="290" t="s">
        <v>168</v>
      </c>
      <c r="D144" s="291"/>
      <c r="E144" s="63">
        <f>SUM(E145:E151)</f>
        <v>1090000000</v>
      </c>
      <c r="F144" s="14">
        <f>SUM(F145:F151)</f>
        <v>0</v>
      </c>
      <c r="G144" s="29" t="s">
        <v>26</v>
      </c>
      <c r="H144" s="29" t="s">
        <v>26</v>
      </c>
      <c r="I144" s="14">
        <v>0</v>
      </c>
      <c r="J144" s="29" t="s">
        <v>26</v>
      </c>
      <c r="K144" s="29" t="s">
        <v>26</v>
      </c>
      <c r="L144" s="16">
        <v>0</v>
      </c>
      <c r="M144" s="26">
        <v>0</v>
      </c>
      <c r="N144" s="26">
        <v>0</v>
      </c>
      <c r="O144" s="27" t="s">
        <v>26</v>
      </c>
      <c r="P144" s="27" t="s">
        <v>26</v>
      </c>
      <c r="Q144" s="16">
        <f t="shared" si="66"/>
        <v>0</v>
      </c>
      <c r="R144" s="29" t="s">
        <v>26</v>
      </c>
      <c r="S144" s="29" t="s">
        <v>26</v>
      </c>
      <c r="T144" s="14">
        <f t="shared" si="67"/>
        <v>0</v>
      </c>
      <c r="U144" s="29" t="s">
        <v>26</v>
      </c>
      <c r="V144" s="29" t="s">
        <v>26</v>
      </c>
      <c r="W144" s="33"/>
    </row>
    <row r="145" spans="1:23" ht="42" customHeight="1">
      <c r="A145" s="61"/>
      <c r="B145" s="88"/>
      <c r="C145" s="91">
        <v>1</v>
      </c>
      <c r="D145" s="92" t="s">
        <v>130</v>
      </c>
      <c r="E145" s="68">
        <v>194000000</v>
      </c>
      <c r="F145" s="14">
        <v>0</v>
      </c>
      <c r="G145" s="29" t="s">
        <v>26</v>
      </c>
      <c r="H145" s="29" t="s">
        <v>26</v>
      </c>
      <c r="I145" s="14">
        <v>0</v>
      </c>
      <c r="J145" s="29" t="s">
        <v>26</v>
      </c>
      <c r="K145" s="29" t="s">
        <v>26</v>
      </c>
      <c r="L145" s="16">
        <v>0</v>
      </c>
      <c r="M145" s="26">
        <v>0</v>
      </c>
      <c r="N145" s="26">
        <v>0</v>
      </c>
      <c r="O145" s="27" t="s">
        <v>26</v>
      </c>
      <c r="P145" s="27" t="s">
        <v>26</v>
      </c>
      <c r="Q145" s="16">
        <f t="shared" si="66"/>
        <v>0</v>
      </c>
      <c r="R145" s="29" t="s">
        <v>26</v>
      </c>
      <c r="S145" s="29" t="s">
        <v>26</v>
      </c>
      <c r="T145" s="14">
        <f t="shared" si="67"/>
        <v>0</v>
      </c>
      <c r="U145" s="29" t="s">
        <v>26</v>
      </c>
      <c r="V145" s="29" t="s">
        <v>26</v>
      </c>
      <c r="W145" s="33"/>
    </row>
    <row r="146" spans="1:23" ht="30" customHeight="1">
      <c r="A146" s="61"/>
      <c r="B146" s="88"/>
      <c r="C146" s="91">
        <v>2</v>
      </c>
      <c r="D146" s="92" t="s">
        <v>131</v>
      </c>
      <c r="E146" s="68">
        <v>194000000</v>
      </c>
      <c r="F146" s="14">
        <v>0</v>
      </c>
      <c r="G146" s="29" t="s">
        <v>26</v>
      </c>
      <c r="H146" s="29" t="s">
        <v>26</v>
      </c>
      <c r="I146" s="14">
        <v>0</v>
      </c>
      <c r="J146" s="29" t="s">
        <v>26</v>
      </c>
      <c r="K146" s="29" t="s">
        <v>26</v>
      </c>
      <c r="L146" s="16">
        <v>0</v>
      </c>
      <c r="M146" s="26">
        <v>0</v>
      </c>
      <c r="N146" s="26">
        <v>0</v>
      </c>
      <c r="O146" s="27" t="s">
        <v>26</v>
      </c>
      <c r="P146" s="27" t="s">
        <v>26</v>
      </c>
      <c r="Q146" s="16">
        <f t="shared" si="66"/>
        <v>0</v>
      </c>
      <c r="R146" s="29" t="s">
        <v>26</v>
      </c>
      <c r="S146" s="29" t="s">
        <v>26</v>
      </c>
      <c r="T146" s="14">
        <f t="shared" si="67"/>
        <v>0</v>
      </c>
      <c r="U146" s="29" t="s">
        <v>26</v>
      </c>
      <c r="V146" s="29" t="s">
        <v>26</v>
      </c>
      <c r="W146" s="33"/>
    </row>
    <row r="147" spans="1:23" ht="20.100000000000001" customHeight="1">
      <c r="A147" s="61"/>
      <c r="B147" s="88"/>
      <c r="C147" s="91">
        <v>3</v>
      </c>
      <c r="D147" s="92" t="s">
        <v>132</v>
      </c>
      <c r="E147" s="68">
        <v>194000000</v>
      </c>
      <c r="F147" s="14">
        <v>0</v>
      </c>
      <c r="G147" s="29" t="s">
        <v>26</v>
      </c>
      <c r="H147" s="29" t="s">
        <v>26</v>
      </c>
      <c r="I147" s="14">
        <v>0</v>
      </c>
      <c r="J147" s="29" t="s">
        <v>26</v>
      </c>
      <c r="K147" s="29" t="s">
        <v>26</v>
      </c>
      <c r="L147" s="16">
        <v>0</v>
      </c>
      <c r="M147" s="26">
        <v>0</v>
      </c>
      <c r="N147" s="26">
        <v>0</v>
      </c>
      <c r="O147" s="27" t="s">
        <v>26</v>
      </c>
      <c r="P147" s="27" t="s">
        <v>26</v>
      </c>
      <c r="Q147" s="16">
        <f t="shared" si="66"/>
        <v>0</v>
      </c>
      <c r="R147" s="29" t="s">
        <v>26</v>
      </c>
      <c r="S147" s="29" t="s">
        <v>26</v>
      </c>
      <c r="T147" s="14">
        <f t="shared" si="67"/>
        <v>0</v>
      </c>
      <c r="U147" s="29" t="s">
        <v>26</v>
      </c>
      <c r="V147" s="29" t="s">
        <v>26</v>
      </c>
      <c r="W147" s="33"/>
    </row>
    <row r="148" spans="1:23" ht="20.100000000000001" customHeight="1">
      <c r="A148" s="61"/>
      <c r="B148" s="88"/>
      <c r="C148" s="91">
        <v>4</v>
      </c>
      <c r="D148" s="92" t="s">
        <v>133</v>
      </c>
      <c r="E148" s="68">
        <v>194000000</v>
      </c>
      <c r="F148" s="14">
        <v>0</v>
      </c>
      <c r="G148" s="29" t="s">
        <v>26</v>
      </c>
      <c r="H148" s="29" t="s">
        <v>26</v>
      </c>
      <c r="I148" s="14">
        <v>0</v>
      </c>
      <c r="J148" s="29" t="s">
        <v>26</v>
      </c>
      <c r="K148" s="29" t="s">
        <v>26</v>
      </c>
      <c r="L148" s="16">
        <v>0</v>
      </c>
      <c r="M148" s="26">
        <v>0</v>
      </c>
      <c r="N148" s="26">
        <v>0</v>
      </c>
      <c r="O148" s="27" t="s">
        <v>26</v>
      </c>
      <c r="P148" s="27" t="s">
        <v>26</v>
      </c>
      <c r="Q148" s="16">
        <f t="shared" si="66"/>
        <v>0</v>
      </c>
      <c r="R148" s="29" t="s">
        <v>26</v>
      </c>
      <c r="S148" s="29" t="s">
        <v>26</v>
      </c>
      <c r="T148" s="14">
        <f t="shared" si="67"/>
        <v>0</v>
      </c>
      <c r="U148" s="29" t="s">
        <v>26</v>
      </c>
      <c r="V148" s="29" t="s">
        <v>26</v>
      </c>
      <c r="W148" s="33"/>
    </row>
    <row r="149" spans="1:23" ht="33.75" customHeight="1">
      <c r="A149" s="61"/>
      <c r="B149" s="88"/>
      <c r="C149" s="91">
        <v>5</v>
      </c>
      <c r="D149" s="92" t="s">
        <v>134</v>
      </c>
      <c r="E149" s="68">
        <v>184300000</v>
      </c>
      <c r="F149" s="14">
        <v>0</v>
      </c>
      <c r="G149" s="29" t="s">
        <v>26</v>
      </c>
      <c r="H149" s="29" t="s">
        <v>26</v>
      </c>
      <c r="I149" s="14">
        <v>0</v>
      </c>
      <c r="J149" s="29" t="s">
        <v>26</v>
      </c>
      <c r="K149" s="29" t="s">
        <v>26</v>
      </c>
      <c r="L149" s="16">
        <v>0</v>
      </c>
      <c r="M149" s="26">
        <v>0</v>
      </c>
      <c r="N149" s="26">
        <v>0</v>
      </c>
      <c r="O149" s="27" t="s">
        <v>26</v>
      </c>
      <c r="P149" s="27" t="s">
        <v>26</v>
      </c>
      <c r="Q149" s="16">
        <f t="shared" si="66"/>
        <v>0</v>
      </c>
      <c r="R149" s="29" t="s">
        <v>26</v>
      </c>
      <c r="S149" s="29" t="s">
        <v>26</v>
      </c>
      <c r="T149" s="14">
        <f t="shared" si="67"/>
        <v>0</v>
      </c>
      <c r="U149" s="29" t="s">
        <v>26</v>
      </c>
      <c r="V149" s="29" t="s">
        <v>26</v>
      </c>
      <c r="W149" s="33"/>
    </row>
    <row r="150" spans="1:23" ht="42" customHeight="1">
      <c r="A150" s="61"/>
      <c r="B150" s="88"/>
      <c r="C150" s="91">
        <v>6</v>
      </c>
      <c r="D150" s="92" t="s">
        <v>135</v>
      </c>
      <c r="E150" s="68">
        <v>97000000</v>
      </c>
      <c r="F150" s="14">
        <v>0</v>
      </c>
      <c r="G150" s="29" t="s">
        <v>26</v>
      </c>
      <c r="H150" s="29" t="s">
        <v>26</v>
      </c>
      <c r="I150" s="14">
        <v>0</v>
      </c>
      <c r="J150" s="29" t="s">
        <v>26</v>
      </c>
      <c r="K150" s="29" t="s">
        <v>26</v>
      </c>
      <c r="L150" s="16">
        <v>0</v>
      </c>
      <c r="M150" s="26">
        <v>0</v>
      </c>
      <c r="N150" s="26">
        <v>0</v>
      </c>
      <c r="O150" s="27" t="s">
        <v>26</v>
      </c>
      <c r="P150" s="27" t="s">
        <v>26</v>
      </c>
      <c r="Q150" s="16">
        <f t="shared" si="66"/>
        <v>0</v>
      </c>
      <c r="R150" s="29" t="s">
        <v>26</v>
      </c>
      <c r="S150" s="29" t="s">
        <v>26</v>
      </c>
      <c r="T150" s="14">
        <f t="shared" si="67"/>
        <v>0</v>
      </c>
      <c r="U150" s="29" t="s">
        <v>26</v>
      </c>
      <c r="V150" s="29" t="s">
        <v>26</v>
      </c>
      <c r="W150" s="33"/>
    </row>
    <row r="151" spans="1:23" ht="18" customHeight="1">
      <c r="A151" s="61"/>
      <c r="B151" s="88"/>
      <c r="C151" s="91"/>
      <c r="D151" s="99" t="s">
        <v>30</v>
      </c>
      <c r="E151" s="68">
        <v>32700000</v>
      </c>
      <c r="F151" s="14">
        <v>0</v>
      </c>
      <c r="G151" s="29" t="s">
        <v>26</v>
      </c>
      <c r="H151" s="29" t="s">
        <v>26</v>
      </c>
      <c r="I151" s="14">
        <v>0</v>
      </c>
      <c r="J151" s="29" t="s">
        <v>26</v>
      </c>
      <c r="K151" s="29" t="s">
        <v>26</v>
      </c>
      <c r="L151" s="16">
        <v>0</v>
      </c>
      <c r="M151" s="26">
        <v>0</v>
      </c>
      <c r="N151" s="26">
        <v>0</v>
      </c>
      <c r="O151" s="27" t="s">
        <v>26</v>
      </c>
      <c r="P151" s="27" t="s">
        <v>26</v>
      </c>
      <c r="Q151" s="16">
        <f t="shared" si="66"/>
        <v>0</v>
      </c>
      <c r="R151" s="29" t="s">
        <v>26</v>
      </c>
      <c r="S151" s="29" t="s">
        <v>26</v>
      </c>
      <c r="T151" s="14">
        <f t="shared" si="67"/>
        <v>0</v>
      </c>
      <c r="U151" s="29" t="s">
        <v>26</v>
      </c>
      <c r="V151" s="29" t="s">
        <v>26</v>
      </c>
      <c r="W151" s="33"/>
    </row>
    <row r="152" spans="1:23" ht="17.25" customHeight="1">
      <c r="A152" s="61"/>
      <c r="B152" s="88"/>
      <c r="C152" s="91"/>
      <c r="D152" s="92"/>
      <c r="E152" s="63"/>
      <c r="F152" s="14"/>
      <c r="G152" s="15"/>
      <c r="H152" s="15"/>
      <c r="I152" s="16"/>
      <c r="J152" s="15"/>
      <c r="K152" s="15"/>
      <c r="L152" s="16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</row>
    <row r="153" spans="1:23" s="18" customFormat="1" ht="33.75" customHeight="1">
      <c r="A153" s="87">
        <v>22</v>
      </c>
      <c r="B153" s="287" t="s">
        <v>136</v>
      </c>
      <c r="C153" s="288"/>
      <c r="D153" s="289"/>
      <c r="E153" s="60">
        <f>E154</f>
        <v>577000000</v>
      </c>
      <c r="F153" s="11">
        <f>F154</f>
        <v>0</v>
      </c>
      <c r="G153" s="17"/>
      <c r="H153" s="17"/>
      <c r="I153" s="11">
        <f>I154</f>
        <v>0</v>
      </c>
      <c r="J153" s="17"/>
      <c r="K153" s="17"/>
      <c r="L153" s="11">
        <f>L154</f>
        <v>0</v>
      </c>
      <c r="M153" s="26">
        <v>0</v>
      </c>
      <c r="N153" s="26">
        <v>0</v>
      </c>
      <c r="O153" s="27" t="s">
        <v>26</v>
      </c>
      <c r="P153" s="27" t="s">
        <v>26</v>
      </c>
      <c r="Q153" s="16">
        <f t="shared" ref="Q153:Q159" si="68">L153</f>
        <v>0</v>
      </c>
      <c r="R153" s="17"/>
      <c r="S153" s="17"/>
      <c r="T153" s="17"/>
      <c r="U153" s="17"/>
      <c r="V153" s="17"/>
      <c r="W153" s="17"/>
    </row>
    <row r="154" spans="1:23" ht="33" customHeight="1">
      <c r="A154" s="61"/>
      <c r="B154" s="292" t="s">
        <v>137</v>
      </c>
      <c r="C154" s="290"/>
      <c r="D154" s="291"/>
      <c r="E154" s="63">
        <f>E155</f>
        <v>577000000</v>
      </c>
      <c r="F154" s="14">
        <f>F155</f>
        <v>0</v>
      </c>
      <c r="G154" s="29" t="s">
        <v>26</v>
      </c>
      <c r="H154" s="29" t="s">
        <v>26</v>
      </c>
      <c r="I154" s="14">
        <v>0</v>
      </c>
      <c r="J154" s="29" t="s">
        <v>26</v>
      </c>
      <c r="K154" s="29" t="s">
        <v>26</v>
      </c>
      <c r="L154" s="16">
        <v>0</v>
      </c>
      <c r="M154" s="26">
        <v>0</v>
      </c>
      <c r="N154" s="26">
        <v>0</v>
      </c>
      <c r="O154" s="27" t="s">
        <v>26</v>
      </c>
      <c r="P154" s="27" t="s">
        <v>26</v>
      </c>
      <c r="Q154" s="16">
        <f t="shared" si="68"/>
        <v>0</v>
      </c>
      <c r="R154" s="29" t="s">
        <v>26</v>
      </c>
      <c r="S154" s="29" t="s">
        <v>26</v>
      </c>
      <c r="T154" s="14">
        <f t="shared" ref="T154:T159" si="69">SUM(T155:T157)</f>
        <v>0</v>
      </c>
      <c r="U154" s="29" t="s">
        <v>26</v>
      </c>
      <c r="V154" s="29" t="s">
        <v>26</v>
      </c>
      <c r="W154" s="33"/>
    </row>
    <row r="155" spans="1:23" ht="39.75" customHeight="1">
      <c r="A155" s="61"/>
      <c r="B155" s="88"/>
      <c r="C155" s="290" t="s">
        <v>138</v>
      </c>
      <c r="D155" s="291"/>
      <c r="E155" s="63">
        <f>SUM(E156:E159)</f>
        <v>577000000</v>
      </c>
      <c r="F155" s="14">
        <f>SUM(F156:F159)</f>
        <v>0</v>
      </c>
      <c r="G155" s="29" t="s">
        <v>26</v>
      </c>
      <c r="H155" s="29" t="s">
        <v>26</v>
      </c>
      <c r="I155" s="14">
        <v>0</v>
      </c>
      <c r="J155" s="29" t="s">
        <v>26</v>
      </c>
      <c r="K155" s="29" t="s">
        <v>26</v>
      </c>
      <c r="L155" s="16">
        <v>0</v>
      </c>
      <c r="M155" s="26">
        <v>0</v>
      </c>
      <c r="N155" s="26">
        <v>0</v>
      </c>
      <c r="O155" s="27" t="s">
        <v>26</v>
      </c>
      <c r="P155" s="27" t="s">
        <v>26</v>
      </c>
      <c r="Q155" s="16">
        <f t="shared" si="68"/>
        <v>0</v>
      </c>
      <c r="R155" s="29" t="s">
        <v>26</v>
      </c>
      <c r="S155" s="29" t="s">
        <v>26</v>
      </c>
      <c r="T155" s="14">
        <f t="shared" si="69"/>
        <v>0</v>
      </c>
      <c r="U155" s="29" t="s">
        <v>26</v>
      </c>
      <c r="V155" s="29" t="s">
        <v>26</v>
      </c>
      <c r="W155" s="33"/>
    </row>
    <row r="156" spans="1:23" ht="30" customHeight="1">
      <c r="A156" s="61"/>
      <c r="B156" s="88"/>
      <c r="C156" s="91">
        <v>1</v>
      </c>
      <c r="D156" s="92" t="s">
        <v>139</v>
      </c>
      <c r="E156" s="68">
        <v>196000000</v>
      </c>
      <c r="F156" s="14">
        <v>0</v>
      </c>
      <c r="G156" s="29" t="s">
        <v>26</v>
      </c>
      <c r="H156" s="29" t="s">
        <v>26</v>
      </c>
      <c r="I156" s="14">
        <v>0</v>
      </c>
      <c r="J156" s="29" t="s">
        <v>26</v>
      </c>
      <c r="K156" s="29" t="s">
        <v>26</v>
      </c>
      <c r="L156" s="16">
        <v>0</v>
      </c>
      <c r="M156" s="26">
        <v>0</v>
      </c>
      <c r="N156" s="26">
        <v>0</v>
      </c>
      <c r="O156" s="27" t="s">
        <v>26</v>
      </c>
      <c r="P156" s="27" t="s">
        <v>26</v>
      </c>
      <c r="Q156" s="16">
        <f t="shared" si="68"/>
        <v>0</v>
      </c>
      <c r="R156" s="29" t="s">
        <v>26</v>
      </c>
      <c r="S156" s="29" t="s">
        <v>26</v>
      </c>
      <c r="T156" s="14">
        <f t="shared" si="69"/>
        <v>0</v>
      </c>
      <c r="U156" s="29" t="s">
        <v>26</v>
      </c>
      <c r="V156" s="29" t="s">
        <v>26</v>
      </c>
      <c r="W156" s="33"/>
    </row>
    <row r="157" spans="1:23" ht="30" customHeight="1">
      <c r="A157" s="61"/>
      <c r="B157" s="88"/>
      <c r="C157" s="91">
        <v>2</v>
      </c>
      <c r="D157" s="92" t="s">
        <v>140</v>
      </c>
      <c r="E157" s="68">
        <v>196000000</v>
      </c>
      <c r="F157" s="14">
        <v>0</v>
      </c>
      <c r="G157" s="29" t="s">
        <v>26</v>
      </c>
      <c r="H157" s="29" t="s">
        <v>26</v>
      </c>
      <c r="I157" s="14">
        <v>0</v>
      </c>
      <c r="J157" s="29" t="s">
        <v>26</v>
      </c>
      <c r="K157" s="29" t="s">
        <v>26</v>
      </c>
      <c r="L157" s="16">
        <v>0</v>
      </c>
      <c r="M157" s="26">
        <v>0</v>
      </c>
      <c r="N157" s="26">
        <v>0</v>
      </c>
      <c r="O157" s="27" t="s">
        <v>26</v>
      </c>
      <c r="P157" s="27" t="s">
        <v>26</v>
      </c>
      <c r="Q157" s="16">
        <f t="shared" si="68"/>
        <v>0</v>
      </c>
      <c r="R157" s="29" t="s">
        <v>26</v>
      </c>
      <c r="S157" s="29" t="s">
        <v>26</v>
      </c>
      <c r="T157" s="14">
        <f t="shared" si="69"/>
        <v>0</v>
      </c>
      <c r="U157" s="29" t="s">
        <v>26</v>
      </c>
      <c r="V157" s="29" t="s">
        <v>26</v>
      </c>
      <c r="W157" s="33"/>
    </row>
    <row r="158" spans="1:23" ht="39" customHeight="1">
      <c r="A158" s="61"/>
      <c r="B158" s="88"/>
      <c r="C158" s="91">
        <v>3</v>
      </c>
      <c r="D158" s="92" t="s">
        <v>141</v>
      </c>
      <c r="E158" s="68">
        <v>173460000</v>
      </c>
      <c r="F158" s="14">
        <v>0</v>
      </c>
      <c r="G158" s="29" t="s">
        <v>26</v>
      </c>
      <c r="H158" s="29" t="s">
        <v>26</v>
      </c>
      <c r="I158" s="14">
        <v>0</v>
      </c>
      <c r="J158" s="29" t="s">
        <v>26</v>
      </c>
      <c r="K158" s="29" t="s">
        <v>26</v>
      </c>
      <c r="L158" s="16">
        <v>0</v>
      </c>
      <c r="M158" s="26">
        <v>0</v>
      </c>
      <c r="N158" s="26">
        <v>0</v>
      </c>
      <c r="O158" s="27" t="s">
        <v>26</v>
      </c>
      <c r="P158" s="27" t="s">
        <v>26</v>
      </c>
      <c r="Q158" s="16">
        <f t="shared" si="68"/>
        <v>0</v>
      </c>
      <c r="R158" s="29" t="s">
        <v>26</v>
      </c>
      <c r="S158" s="29" t="s">
        <v>26</v>
      </c>
      <c r="T158" s="14">
        <f t="shared" si="69"/>
        <v>0</v>
      </c>
      <c r="U158" s="29" t="s">
        <v>26</v>
      </c>
      <c r="V158" s="29" t="s">
        <v>26</v>
      </c>
      <c r="W158" s="33"/>
    </row>
    <row r="159" spans="1:23" ht="23.25" customHeight="1">
      <c r="A159" s="61"/>
      <c r="B159" s="100"/>
      <c r="C159" s="101"/>
      <c r="D159" s="102" t="s">
        <v>30</v>
      </c>
      <c r="E159" s="103">
        <v>11540000</v>
      </c>
      <c r="F159" s="14">
        <v>0</v>
      </c>
      <c r="G159" s="29" t="s">
        <v>26</v>
      </c>
      <c r="H159" s="29" t="s">
        <v>26</v>
      </c>
      <c r="I159" s="14">
        <v>0</v>
      </c>
      <c r="J159" s="29" t="s">
        <v>26</v>
      </c>
      <c r="K159" s="29" t="s">
        <v>26</v>
      </c>
      <c r="L159" s="16">
        <v>0</v>
      </c>
      <c r="M159" s="26">
        <v>0</v>
      </c>
      <c r="N159" s="26">
        <v>0</v>
      </c>
      <c r="O159" s="27" t="s">
        <v>26</v>
      </c>
      <c r="P159" s="27" t="s">
        <v>26</v>
      </c>
      <c r="Q159" s="16">
        <f t="shared" si="68"/>
        <v>0</v>
      </c>
      <c r="R159" s="29" t="s">
        <v>26</v>
      </c>
      <c r="S159" s="29" t="s">
        <v>26</v>
      </c>
      <c r="T159" s="14">
        <f t="shared" si="69"/>
        <v>0</v>
      </c>
      <c r="U159" s="29" t="s">
        <v>26</v>
      </c>
      <c r="V159" s="29" t="s">
        <v>26</v>
      </c>
      <c r="W159" s="33"/>
    </row>
    <row r="160" spans="1:23" ht="23.25" customHeight="1">
      <c r="A160" s="69"/>
      <c r="B160" s="93"/>
      <c r="C160" s="94"/>
      <c r="D160" s="95"/>
      <c r="E160" s="96"/>
      <c r="F160" s="38"/>
      <c r="G160" s="48"/>
      <c r="H160" s="48"/>
      <c r="I160" s="40"/>
      <c r="J160" s="48"/>
      <c r="K160" s="48"/>
      <c r="L160" s="40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</row>
    <row r="161" spans="1:23" s="18" customFormat="1" ht="20.100000000000001" customHeight="1">
      <c r="A161" s="141">
        <v>23</v>
      </c>
      <c r="B161" s="293" t="s">
        <v>142</v>
      </c>
      <c r="C161" s="294"/>
      <c r="D161" s="295"/>
      <c r="E161" s="97">
        <f>SUM(E162:E163)</f>
        <v>220000000</v>
      </c>
      <c r="F161" s="49">
        <f>SUM(F162:F163)</f>
        <v>0</v>
      </c>
      <c r="G161" s="149"/>
      <c r="H161" s="149"/>
      <c r="I161" s="150"/>
      <c r="J161" s="149"/>
      <c r="K161" s="149"/>
      <c r="L161" s="150"/>
      <c r="M161" s="149"/>
      <c r="N161" s="149"/>
      <c r="O161" s="149"/>
      <c r="P161" s="149"/>
      <c r="Q161" s="149"/>
      <c r="R161" s="149"/>
      <c r="S161" s="149"/>
      <c r="T161" s="149"/>
      <c r="U161" s="149"/>
      <c r="V161" s="149"/>
      <c r="W161" s="149"/>
    </row>
    <row r="162" spans="1:23" ht="30" customHeight="1">
      <c r="A162" s="61"/>
      <c r="B162" s="88"/>
      <c r="C162" s="91">
        <v>1</v>
      </c>
      <c r="D162" s="92" t="s">
        <v>143</v>
      </c>
      <c r="E162" s="68">
        <v>200000000</v>
      </c>
      <c r="F162" s="14">
        <v>0</v>
      </c>
      <c r="G162" s="29" t="s">
        <v>26</v>
      </c>
      <c r="H162" s="29" t="s">
        <v>26</v>
      </c>
      <c r="I162" s="14">
        <v>0</v>
      </c>
      <c r="J162" s="29" t="s">
        <v>26</v>
      </c>
      <c r="K162" s="29" t="s">
        <v>26</v>
      </c>
      <c r="L162" s="16">
        <v>0</v>
      </c>
      <c r="M162" s="26">
        <v>0</v>
      </c>
      <c r="N162" s="26">
        <v>0</v>
      </c>
      <c r="O162" s="27" t="s">
        <v>26</v>
      </c>
      <c r="P162" s="27" t="s">
        <v>26</v>
      </c>
      <c r="Q162" s="16">
        <f t="shared" ref="Q162:Q163" si="70">L162</f>
        <v>0</v>
      </c>
      <c r="R162" s="29" t="s">
        <v>26</v>
      </c>
      <c r="S162" s="29" t="s">
        <v>26</v>
      </c>
      <c r="T162" s="14">
        <f t="shared" ref="T162:T163" si="71">SUM(T163:T165)</f>
        <v>0</v>
      </c>
      <c r="U162" s="29" t="s">
        <v>26</v>
      </c>
      <c r="V162" s="29" t="s">
        <v>26</v>
      </c>
      <c r="W162" s="33"/>
    </row>
    <row r="163" spans="1:23" ht="40.5" customHeight="1">
      <c r="A163" s="61"/>
      <c r="B163" s="88"/>
      <c r="C163" s="91">
        <v>2</v>
      </c>
      <c r="D163" s="92" t="s">
        <v>144</v>
      </c>
      <c r="E163" s="68">
        <v>20000000</v>
      </c>
      <c r="F163" s="14">
        <v>0</v>
      </c>
      <c r="G163" s="29" t="s">
        <v>26</v>
      </c>
      <c r="H163" s="29" t="s">
        <v>26</v>
      </c>
      <c r="I163" s="14">
        <v>0</v>
      </c>
      <c r="J163" s="29" t="s">
        <v>26</v>
      </c>
      <c r="K163" s="29" t="s">
        <v>26</v>
      </c>
      <c r="L163" s="16">
        <v>0</v>
      </c>
      <c r="M163" s="26">
        <v>0</v>
      </c>
      <c r="N163" s="26">
        <v>0</v>
      </c>
      <c r="O163" s="27" t="s">
        <v>26</v>
      </c>
      <c r="P163" s="27" t="s">
        <v>26</v>
      </c>
      <c r="Q163" s="16">
        <f t="shared" si="70"/>
        <v>0</v>
      </c>
      <c r="R163" s="29" t="s">
        <v>26</v>
      </c>
      <c r="S163" s="29" t="s">
        <v>26</v>
      </c>
      <c r="T163" s="14">
        <f t="shared" si="71"/>
        <v>0</v>
      </c>
      <c r="U163" s="29" t="s">
        <v>26</v>
      </c>
      <c r="V163" s="29" t="s">
        <v>26</v>
      </c>
      <c r="W163" s="33"/>
    </row>
    <row r="164" spans="1:23" ht="12.95" customHeight="1">
      <c r="A164" s="61"/>
      <c r="B164" s="88"/>
      <c r="C164" s="91"/>
      <c r="D164" s="92"/>
      <c r="E164" s="63"/>
      <c r="F164" s="14"/>
      <c r="G164" s="15"/>
      <c r="H164" s="15"/>
      <c r="I164" s="16"/>
      <c r="J164" s="15"/>
      <c r="K164" s="15"/>
      <c r="L164" s="16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</row>
    <row r="165" spans="1:23" s="18" customFormat="1" ht="30" customHeight="1">
      <c r="A165" s="87">
        <v>24</v>
      </c>
      <c r="B165" s="287" t="s">
        <v>145</v>
      </c>
      <c r="C165" s="288"/>
      <c r="D165" s="289"/>
      <c r="E165" s="60">
        <f>E166</f>
        <v>3040000000</v>
      </c>
      <c r="F165" s="11">
        <f t="shared" ref="F165:L165" si="72">F166</f>
        <v>0</v>
      </c>
      <c r="G165" s="11" t="str">
        <f t="shared" si="72"/>
        <v>-</v>
      </c>
      <c r="H165" s="11" t="str">
        <f t="shared" si="72"/>
        <v>-</v>
      </c>
      <c r="I165" s="11">
        <f t="shared" si="72"/>
        <v>0</v>
      </c>
      <c r="J165" s="11" t="str">
        <f t="shared" si="72"/>
        <v>-</v>
      </c>
      <c r="K165" s="11" t="str">
        <f t="shared" si="72"/>
        <v>-</v>
      </c>
      <c r="L165" s="11">
        <f t="shared" si="72"/>
        <v>0</v>
      </c>
      <c r="M165" s="26">
        <v>0</v>
      </c>
      <c r="N165" s="26">
        <v>0</v>
      </c>
      <c r="O165" s="27" t="s">
        <v>26</v>
      </c>
      <c r="P165" s="27" t="s">
        <v>26</v>
      </c>
      <c r="Q165" s="16">
        <f t="shared" ref="Q165:Q170" si="73">L165</f>
        <v>0</v>
      </c>
      <c r="R165" s="17"/>
      <c r="S165" s="17"/>
      <c r="T165" s="17"/>
      <c r="U165" s="17"/>
      <c r="V165" s="17"/>
      <c r="W165" s="17"/>
    </row>
    <row r="166" spans="1:23" s="20" customFormat="1" ht="30" customHeight="1">
      <c r="A166" s="104"/>
      <c r="B166" s="292" t="s">
        <v>146</v>
      </c>
      <c r="C166" s="290"/>
      <c r="D166" s="291"/>
      <c r="E166" s="105">
        <f>E167+E172+E178</f>
        <v>3040000000</v>
      </c>
      <c r="F166" s="19">
        <f>F167+F172+F178</f>
        <v>0</v>
      </c>
      <c r="G166" s="29" t="s">
        <v>26</v>
      </c>
      <c r="H166" s="29" t="s">
        <v>26</v>
      </c>
      <c r="I166" s="14">
        <v>0</v>
      </c>
      <c r="J166" s="29" t="s">
        <v>26</v>
      </c>
      <c r="K166" s="29" t="s">
        <v>26</v>
      </c>
      <c r="L166" s="16">
        <v>0</v>
      </c>
      <c r="M166" s="26">
        <v>0</v>
      </c>
      <c r="N166" s="26">
        <v>0</v>
      </c>
      <c r="O166" s="27" t="s">
        <v>26</v>
      </c>
      <c r="P166" s="27" t="s">
        <v>26</v>
      </c>
      <c r="Q166" s="16">
        <f t="shared" si="73"/>
        <v>0</v>
      </c>
      <c r="R166" s="29" t="s">
        <v>26</v>
      </c>
      <c r="S166" s="29" t="s">
        <v>26</v>
      </c>
      <c r="T166" s="14">
        <f t="shared" ref="T166:T170" si="74">SUM(T167:T169)</f>
        <v>0</v>
      </c>
      <c r="U166" s="29" t="s">
        <v>26</v>
      </c>
      <c r="V166" s="29" t="s">
        <v>26</v>
      </c>
      <c r="W166" s="33"/>
    </row>
    <row r="167" spans="1:23" ht="42" customHeight="1">
      <c r="A167" s="61"/>
      <c r="B167" s="88" t="s">
        <v>26</v>
      </c>
      <c r="C167" s="290" t="s">
        <v>147</v>
      </c>
      <c r="D167" s="291"/>
      <c r="E167" s="63">
        <f>SUM(E168:E170)</f>
        <v>400000000</v>
      </c>
      <c r="F167" s="14">
        <v>0</v>
      </c>
      <c r="G167" s="29" t="s">
        <v>26</v>
      </c>
      <c r="H167" s="29" t="s">
        <v>26</v>
      </c>
      <c r="I167" s="14">
        <v>0</v>
      </c>
      <c r="J167" s="29" t="s">
        <v>26</v>
      </c>
      <c r="K167" s="29" t="s">
        <v>26</v>
      </c>
      <c r="L167" s="16">
        <v>0</v>
      </c>
      <c r="M167" s="26">
        <v>0</v>
      </c>
      <c r="N167" s="26">
        <v>0</v>
      </c>
      <c r="O167" s="27" t="s">
        <v>26</v>
      </c>
      <c r="P167" s="27" t="s">
        <v>26</v>
      </c>
      <c r="Q167" s="16">
        <f t="shared" si="73"/>
        <v>0</v>
      </c>
      <c r="R167" s="29" t="s">
        <v>26</v>
      </c>
      <c r="S167" s="29" t="s">
        <v>26</v>
      </c>
      <c r="T167" s="14">
        <f t="shared" si="74"/>
        <v>0</v>
      </c>
      <c r="U167" s="29" t="s">
        <v>26</v>
      </c>
      <c r="V167" s="29" t="s">
        <v>26</v>
      </c>
      <c r="W167" s="33"/>
    </row>
    <row r="168" spans="1:23" ht="42" customHeight="1">
      <c r="A168" s="61"/>
      <c r="B168" s="88"/>
      <c r="C168" s="91">
        <v>1</v>
      </c>
      <c r="D168" s="92" t="s">
        <v>148</v>
      </c>
      <c r="E168" s="68">
        <v>196000000</v>
      </c>
      <c r="F168" s="14">
        <v>0</v>
      </c>
      <c r="G168" s="29" t="s">
        <v>26</v>
      </c>
      <c r="H168" s="29" t="s">
        <v>26</v>
      </c>
      <c r="I168" s="14">
        <v>0</v>
      </c>
      <c r="J168" s="29" t="s">
        <v>26</v>
      </c>
      <c r="K168" s="29" t="s">
        <v>26</v>
      </c>
      <c r="L168" s="16">
        <v>0</v>
      </c>
      <c r="M168" s="26">
        <v>0</v>
      </c>
      <c r="N168" s="26">
        <v>0</v>
      </c>
      <c r="O168" s="27" t="s">
        <v>26</v>
      </c>
      <c r="P168" s="27" t="s">
        <v>26</v>
      </c>
      <c r="Q168" s="16">
        <f t="shared" si="73"/>
        <v>0</v>
      </c>
      <c r="R168" s="29" t="s">
        <v>26</v>
      </c>
      <c r="S168" s="29" t="s">
        <v>26</v>
      </c>
      <c r="T168" s="14">
        <f t="shared" si="74"/>
        <v>0</v>
      </c>
      <c r="U168" s="29" t="s">
        <v>26</v>
      </c>
      <c r="V168" s="29" t="s">
        <v>26</v>
      </c>
      <c r="W168" s="33"/>
    </row>
    <row r="169" spans="1:23" ht="30" customHeight="1">
      <c r="A169" s="61"/>
      <c r="B169" s="88"/>
      <c r="C169" s="91">
        <v>2</v>
      </c>
      <c r="D169" s="92" t="s">
        <v>149</v>
      </c>
      <c r="E169" s="68">
        <v>196000000</v>
      </c>
      <c r="F169" s="14">
        <v>0</v>
      </c>
      <c r="G169" s="29" t="s">
        <v>26</v>
      </c>
      <c r="H169" s="29" t="s">
        <v>26</v>
      </c>
      <c r="I169" s="14">
        <v>0</v>
      </c>
      <c r="J169" s="29" t="s">
        <v>26</v>
      </c>
      <c r="K169" s="29" t="s">
        <v>26</v>
      </c>
      <c r="L169" s="16">
        <v>0</v>
      </c>
      <c r="M169" s="26">
        <v>0</v>
      </c>
      <c r="N169" s="26">
        <v>0</v>
      </c>
      <c r="O169" s="27" t="s">
        <v>26</v>
      </c>
      <c r="P169" s="27" t="s">
        <v>26</v>
      </c>
      <c r="Q169" s="16">
        <f t="shared" si="73"/>
        <v>0</v>
      </c>
      <c r="R169" s="29" t="s">
        <v>26</v>
      </c>
      <c r="S169" s="29" t="s">
        <v>26</v>
      </c>
      <c r="T169" s="14">
        <f t="shared" si="74"/>
        <v>0</v>
      </c>
      <c r="U169" s="29" t="s">
        <v>26</v>
      </c>
      <c r="V169" s="29" t="s">
        <v>26</v>
      </c>
      <c r="W169" s="33"/>
    </row>
    <row r="170" spans="1:23" ht="18" customHeight="1">
      <c r="A170" s="61"/>
      <c r="B170" s="100"/>
      <c r="C170" s="101"/>
      <c r="D170" s="102" t="s">
        <v>30</v>
      </c>
      <c r="E170" s="103">
        <v>8000000</v>
      </c>
      <c r="F170" s="14">
        <v>0</v>
      </c>
      <c r="G170" s="29" t="s">
        <v>26</v>
      </c>
      <c r="H170" s="29" t="s">
        <v>26</v>
      </c>
      <c r="I170" s="14">
        <v>0</v>
      </c>
      <c r="J170" s="29" t="s">
        <v>26</v>
      </c>
      <c r="K170" s="29" t="s">
        <v>26</v>
      </c>
      <c r="L170" s="16">
        <v>0</v>
      </c>
      <c r="M170" s="26">
        <v>0</v>
      </c>
      <c r="N170" s="26">
        <v>0</v>
      </c>
      <c r="O170" s="27" t="s">
        <v>26</v>
      </c>
      <c r="P170" s="27" t="s">
        <v>26</v>
      </c>
      <c r="Q170" s="16">
        <f t="shared" si="73"/>
        <v>0</v>
      </c>
      <c r="R170" s="29" t="s">
        <v>26</v>
      </c>
      <c r="S170" s="29" t="s">
        <v>26</v>
      </c>
      <c r="T170" s="14">
        <f t="shared" si="74"/>
        <v>0</v>
      </c>
      <c r="U170" s="29" t="s">
        <v>26</v>
      </c>
      <c r="V170" s="29" t="s">
        <v>26</v>
      </c>
      <c r="W170" s="33"/>
    </row>
    <row r="171" spans="1:23" ht="12.95" customHeight="1">
      <c r="A171" s="61"/>
      <c r="B171" s="88"/>
      <c r="C171" s="91"/>
      <c r="D171" s="92"/>
      <c r="E171" s="63"/>
      <c r="F171" s="14"/>
      <c r="G171" s="15"/>
      <c r="H171" s="15"/>
      <c r="I171" s="16"/>
      <c r="J171" s="15"/>
      <c r="K171" s="15"/>
      <c r="L171" s="16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</row>
    <row r="172" spans="1:23" ht="42" customHeight="1">
      <c r="A172" s="61"/>
      <c r="B172" s="88" t="s">
        <v>26</v>
      </c>
      <c r="C172" s="290" t="s">
        <v>150</v>
      </c>
      <c r="D172" s="291"/>
      <c r="E172" s="63">
        <f>SUM(E173:E176)</f>
        <v>500000000</v>
      </c>
      <c r="F172" s="14">
        <f>SUM(F173:F176)</f>
        <v>0</v>
      </c>
      <c r="G172" s="29" t="s">
        <v>26</v>
      </c>
      <c r="H172" s="29" t="s">
        <v>26</v>
      </c>
      <c r="I172" s="14">
        <v>0</v>
      </c>
      <c r="J172" s="29" t="s">
        <v>26</v>
      </c>
      <c r="K172" s="29" t="s">
        <v>26</v>
      </c>
      <c r="L172" s="16">
        <v>0</v>
      </c>
      <c r="M172" s="26">
        <v>0</v>
      </c>
      <c r="N172" s="26">
        <v>0</v>
      </c>
      <c r="O172" s="27" t="s">
        <v>26</v>
      </c>
      <c r="P172" s="27" t="s">
        <v>26</v>
      </c>
      <c r="Q172" s="16">
        <f t="shared" ref="Q172:Q176" si="75">L172</f>
        <v>0</v>
      </c>
      <c r="R172" s="29" t="s">
        <v>26</v>
      </c>
      <c r="S172" s="29" t="s">
        <v>26</v>
      </c>
      <c r="T172" s="14">
        <f t="shared" ref="T172:T176" si="76">SUM(T173:T175)</f>
        <v>0</v>
      </c>
      <c r="U172" s="29" t="s">
        <v>26</v>
      </c>
      <c r="V172" s="29" t="s">
        <v>26</v>
      </c>
      <c r="W172" s="33"/>
    </row>
    <row r="173" spans="1:23" ht="30" customHeight="1">
      <c r="A173" s="61"/>
      <c r="B173" s="88"/>
      <c r="C173" s="91">
        <v>1</v>
      </c>
      <c r="D173" s="92" t="s">
        <v>151</v>
      </c>
      <c r="E173" s="68">
        <v>97500000</v>
      </c>
      <c r="F173" s="14">
        <v>0</v>
      </c>
      <c r="G173" s="29" t="s">
        <v>26</v>
      </c>
      <c r="H173" s="29" t="s">
        <v>26</v>
      </c>
      <c r="I173" s="14">
        <v>0</v>
      </c>
      <c r="J173" s="29" t="s">
        <v>26</v>
      </c>
      <c r="K173" s="29" t="s">
        <v>26</v>
      </c>
      <c r="L173" s="16">
        <v>0</v>
      </c>
      <c r="M173" s="26">
        <v>0</v>
      </c>
      <c r="N173" s="26">
        <v>0</v>
      </c>
      <c r="O173" s="27" t="s">
        <v>26</v>
      </c>
      <c r="P173" s="27" t="s">
        <v>26</v>
      </c>
      <c r="Q173" s="16">
        <f t="shared" si="75"/>
        <v>0</v>
      </c>
      <c r="R173" s="29" t="s">
        <v>26</v>
      </c>
      <c r="S173" s="29" t="s">
        <v>26</v>
      </c>
      <c r="T173" s="14">
        <f t="shared" si="76"/>
        <v>0</v>
      </c>
      <c r="U173" s="29" t="s">
        <v>26</v>
      </c>
      <c r="V173" s="29" t="s">
        <v>26</v>
      </c>
      <c r="W173" s="33"/>
    </row>
    <row r="174" spans="1:23" ht="30" customHeight="1">
      <c r="A174" s="61"/>
      <c r="B174" s="88"/>
      <c r="C174" s="91">
        <v>2</v>
      </c>
      <c r="D174" s="92" t="s">
        <v>152</v>
      </c>
      <c r="E174" s="68">
        <v>195000000</v>
      </c>
      <c r="F174" s="14">
        <v>0</v>
      </c>
      <c r="G174" s="29" t="s">
        <v>26</v>
      </c>
      <c r="H174" s="29" t="s">
        <v>26</v>
      </c>
      <c r="I174" s="14">
        <v>0</v>
      </c>
      <c r="J174" s="29" t="s">
        <v>26</v>
      </c>
      <c r="K174" s="29" t="s">
        <v>26</v>
      </c>
      <c r="L174" s="16">
        <v>0</v>
      </c>
      <c r="M174" s="26">
        <v>0</v>
      </c>
      <c r="N174" s="26">
        <v>0</v>
      </c>
      <c r="O174" s="27" t="s">
        <v>26</v>
      </c>
      <c r="P174" s="27" t="s">
        <v>26</v>
      </c>
      <c r="Q174" s="16">
        <f t="shared" si="75"/>
        <v>0</v>
      </c>
      <c r="R174" s="29" t="s">
        <v>26</v>
      </c>
      <c r="S174" s="29" t="s">
        <v>26</v>
      </c>
      <c r="T174" s="14">
        <f t="shared" si="76"/>
        <v>0</v>
      </c>
      <c r="U174" s="29" t="s">
        <v>26</v>
      </c>
      <c r="V174" s="29" t="s">
        <v>26</v>
      </c>
      <c r="W174" s="33"/>
    </row>
    <row r="175" spans="1:23" ht="30" customHeight="1">
      <c r="A175" s="61"/>
      <c r="B175" s="88"/>
      <c r="C175" s="91">
        <v>3</v>
      </c>
      <c r="D175" s="92" t="s">
        <v>153</v>
      </c>
      <c r="E175" s="68">
        <v>195000000</v>
      </c>
      <c r="F175" s="14">
        <v>0</v>
      </c>
      <c r="G175" s="29" t="s">
        <v>26</v>
      </c>
      <c r="H175" s="29" t="s">
        <v>26</v>
      </c>
      <c r="I175" s="14">
        <v>0</v>
      </c>
      <c r="J175" s="29" t="s">
        <v>26</v>
      </c>
      <c r="K175" s="29" t="s">
        <v>26</v>
      </c>
      <c r="L175" s="16">
        <v>0</v>
      </c>
      <c r="M175" s="26">
        <v>0</v>
      </c>
      <c r="N175" s="26">
        <v>0</v>
      </c>
      <c r="O175" s="27" t="s">
        <v>26</v>
      </c>
      <c r="P175" s="27" t="s">
        <v>26</v>
      </c>
      <c r="Q175" s="16">
        <f t="shared" si="75"/>
        <v>0</v>
      </c>
      <c r="R175" s="29" t="s">
        <v>26</v>
      </c>
      <c r="S175" s="29" t="s">
        <v>26</v>
      </c>
      <c r="T175" s="14">
        <f t="shared" si="76"/>
        <v>0</v>
      </c>
      <c r="U175" s="29" t="s">
        <v>26</v>
      </c>
      <c r="V175" s="29" t="s">
        <v>26</v>
      </c>
      <c r="W175" s="33"/>
    </row>
    <row r="176" spans="1:23" ht="18" customHeight="1">
      <c r="A176" s="61"/>
      <c r="B176" s="100"/>
      <c r="C176" s="101"/>
      <c r="D176" s="102" t="s">
        <v>30</v>
      </c>
      <c r="E176" s="103">
        <v>12500000</v>
      </c>
      <c r="F176" s="14">
        <v>0</v>
      </c>
      <c r="G176" s="29" t="s">
        <v>26</v>
      </c>
      <c r="H176" s="29" t="s">
        <v>26</v>
      </c>
      <c r="I176" s="14">
        <v>0</v>
      </c>
      <c r="J176" s="29" t="s">
        <v>26</v>
      </c>
      <c r="K176" s="29" t="s">
        <v>26</v>
      </c>
      <c r="L176" s="16">
        <v>0</v>
      </c>
      <c r="M176" s="26">
        <v>0</v>
      </c>
      <c r="N176" s="26">
        <v>0</v>
      </c>
      <c r="O176" s="27" t="s">
        <v>26</v>
      </c>
      <c r="P176" s="27" t="s">
        <v>26</v>
      </c>
      <c r="Q176" s="16">
        <f t="shared" si="75"/>
        <v>0</v>
      </c>
      <c r="R176" s="29" t="s">
        <v>26</v>
      </c>
      <c r="S176" s="29" t="s">
        <v>26</v>
      </c>
      <c r="T176" s="14">
        <f t="shared" si="76"/>
        <v>0</v>
      </c>
      <c r="U176" s="29" t="s">
        <v>26</v>
      </c>
      <c r="V176" s="29" t="s">
        <v>26</v>
      </c>
      <c r="W176" s="33"/>
    </row>
    <row r="177" spans="1:23" ht="12.95" customHeight="1">
      <c r="A177" s="61"/>
      <c r="B177" s="88"/>
      <c r="C177" s="91"/>
      <c r="D177" s="92"/>
      <c r="E177" s="63"/>
      <c r="F177" s="14"/>
      <c r="G177" s="15"/>
      <c r="H177" s="15"/>
      <c r="I177" s="16"/>
      <c r="J177" s="15"/>
      <c r="K177" s="15"/>
      <c r="L177" s="16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</row>
    <row r="178" spans="1:23" ht="42" customHeight="1">
      <c r="A178" s="61"/>
      <c r="B178" s="88" t="s">
        <v>26</v>
      </c>
      <c r="C178" s="290" t="s">
        <v>154</v>
      </c>
      <c r="D178" s="291"/>
      <c r="E178" s="63">
        <f>SUM(E179:E191)</f>
        <v>2140000000</v>
      </c>
      <c r="F178" s="14">
        <f>SUM(F179:F191)</f>
        <v>0</v>
      </c>
      <c r="G178" s="15"/>
      <c r="H178" s="15"/>
      <c r="I178" s="16"/>
      <c r="J178" s="15"/>
      <c r="K178" s="15"/>
      <c r="L178" s="16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</row>
    <row r="179" spans="1:23" ht="42" customHeight="1">
      <c r="A179" s="61"/>
      <c r="B179" s="88"/>
      <c r="C179" s="91">
        <v>1</v>
      </c>
      <c r="D179" s="92" t="s">
        <v>155</v>
      </c>
      <c r="E179" s="68">
        <v>194000000</v>
      </c>
      <c r="F179" s="14">
        <v>0</v>
      </c>
      <c r="G179" s="29" t="s">
        <v>26</v>
      </c>
      <c r="H179" s="29" t="s">
        <v>26</v>
      </c>
      <c r="I179" s="14">
        <v>0</v>
      </c>
      <c r="J179" s="29" t="s">
        <v>26</v>
      </c>
      <c r="K179" s="29" t="s">
        <v>26</v>
      </c>
      <c r="L179" s="16">
        <v>0</v>
      </c>
      <c r="M179" s="26">
        <v>0</v>
      </c>
      <c r="N179" s="26">
        <v>0</v>
      </c>
      <c r="O179" s="27" t="s">
        <v>26</v>
      </c>
      <c r="P179" s="27" t="s">
        <v>26</v>
      </c>
      <c r="Q179" s="16">
        <f t="shared" ref="Q179:Q191" si="77">L179</f>
        <v>0</v>
      </c>
      <c r="R179" s="29" t="s">
        <v>26</v>
      </c>
      <c r="S179" s="29" t="s">
        <v>26</v>
      </c>
      <c r="T179" s="14">
        <f t="shared" ref="T179:T190" si="78">SUM(T180:T182)</f>
        <v>0</v>
      </c>
      <c r="U179" s="29" t="s">
        <v>26</v>
      </c>
      <c r="V179" s="29" t="s">
        <v>26</v>
      </c>
      <c r="W179" s="33"/>
    </row>
    <row r="180" spans="1:23" ht="30" customHeight="1">
      <c r="A180" s="61"/>
      <c r="B180" s="88"/>
      <c r="C180" s="91">
        <v>2</v>
      </c>
      <c r="D180" s="92" t="s">
        <v>156</v>
      </c>
      <c r="E180" s="68">
        <v>97000000</v>
      </c>
      <c r="F180" s="14">
        <v>0</v>
      </c>
      <c r="G180" s="29" t="s">
        <v>26</v>
      </c>
      <c r="H180" s="29" t="s">
        <v>26</v>
      </c>
      <c r="I180" s="14">
        <v>0</v>
      </c>
      <c r="J180" s="29" t="s">
        <v>26</v>
      </c>
      <c r="K180" s="29" t="s">
        <v>26</v>
      </c>
      <c r="L180" s="16">
        <v>0</v>
      </c>
      <c r="M180" s="26">
        <v>0</v>
      </c>
      <c r="N180" s="26">
        <v>0</v>
      </c>
      <c r="O180" s="27" t="s">
        <v>26</v>
      </c>
      <c r="P180" s="27" t="s">
        <v>26</v>
      </c>
      <c r="Q180" s="16">
        <f t="shared" si="77"/>
        <v>0</v>
      </c>
      <c r="R180" s="29" t="s">
        <v>26</v>
      </c>
      <c r="S180" s="29" t="s">
        <v>26</v>
      </c>
      <c r="T180" s="14">
        <f t="shared" si="78"/>
        <v>0</v>
      </c>
      <c r="U180" s="29" t="s">
        <v>26</v>
      </c>
      <c r="V180" s="29" t="s">
        <v>26</v>
      </c>
      <c r="W180" s="33"/>
    </row>
    <row r="181" spans="1:23" ht="30" customHeight="1">
      <c r="A181" s="61"/>
      <c r="B181" s="88"/>
      <c r="C181" s="91">
        <v>3</v>
      </c>
      <c r="D181" s="92" t="s">
        <v>157</v>
      </c>
      <c r="E181" s="68">
        <v>184300000</v>
      </c>
      <c r="F181" s="14">
        <v>0</v>
      </c>
      <c r="G181" s="29" t="s">
        <v>26</v>
      </c>
      <c r="H181" s="29" t="s">
        <v>26</v>
      </c>
      <c r="I181" s="14">
        <v>0</v>
      </c>
      <c r="J181" s="29" t="s">
        <v>26</v>
      </c>
      <c r="K181" s="29" t="s">
        <v>26</v>
      </c>
      <c r="L181" s="16">
        <v>0</v>
      </c>
      <c r="M181" s="26">
        <v>0</v>
      </c>
      <c r="N181" s="26">
        <v>0</v>
      </c>
      <c r="O181" s="27" t="s">
        <v>26</v>
      </c>
      <c r="P181" s="27" t="s">
        <v>26</v>
      </c>
      <c r="Q181" s="16">
        <f t="shared" si="77"/>
        <v>0</v>
      </c>
      <c r="R181" s="29" t="s">
        <v>26</v>
      </c>
      <c r="S181" s="29" t="s">
        <v>26</v>
      </c>
      <c r="T181" s="14">
        <f t="shared" si="78"/>
        <v>0</v>
      </c>
      <c r="U181" s="29" t="s">
        <v>26</v>
      </c>
      <c r="V181" s="29" t="s">
        <v>26</v>
      </c>
      <c r="W181" s="33"/>
    </row>
    <row r="182" spans="1:23" ht="30" customHeight="1">
      <c r="A182" s="61"/>
      <c r="B182" s="88"/>
      <c r="C182" s="91">
        <v>4</v>
      </c>
      <c r="D182" s="92" t="s">
        <v>158</v>
      </c>
      <c r="E182" s="68">
        <v>194000000</v>
      </c>
      <c r="F182" s="14">
        <v>0</v>
      </c>
      <c r="G182" s="29" t="s">
        <v>26</v>
      </c>
      <c r="H182" s="29" t="s">
        <v>26</v>
      </c>
      <c r="I182" s="14">
        <v>0</v>
      </c>
      <c r="J182" s="29" t="s">
        <v>26</v>
      </c>
      <c r="K182" s="29" t="s">
        <v>26</v>
      </c>
      <c r="L182" s="16">
        <v>0</v>
      </c>
      <c r="M182" s="26">
        <v>0</v>
      </c>
      <c r="N182" s="26">
        <v>0</v>
      </c>
      <c r="O182" s="27" t="s">
        <v>26</v>
      </c>
      <c r="P182" s="27" t="s">
        <v>26</v>
      </c>
      <c r="Q182" s="16">
        <f t="shared" si="77"/>
        <v>0</v>
      </c>
      <c r="R182" s="29" t="s">
        <v>26</v>
      </c>
      <c r="S182" s="29" t="s">
        <v>26</v>
      </c>
      <c r="T182" s="14">
        <f t="shared" si="78"/>
        <v>0</v>
      </c>
      <c r="U182" s="29" t="s">
        <v>26</v>
      </c>
      <c r="V182" s="29" t="s">
        <v>26</v>
      </c>
      <c r="W182" s="33"/>
    </row>
    <row r="183" spans="1:23" ht="30" customHeight="1">
      <c r="A183" s="61"/>
      <c r="B183" s="88"/>
      <c r="C183" s="91">
        <v>5</v>
      </c>
      <c r="D183" s="92" t="s">
        <v>159</v>
      </c>
      <c r="E183" s="68">
        <v>145500000</v>
      </c>
      <c r="F183" s="14">
        <v>0</v>
      </c>
      <c r="G183" s="29" t="s">
        <v>26</v>
      </c>
      <c r="H183" s="29" t="s">
        <v>26</v>
      </c>
      <c r="I183" s="14">
        <v>0</v>
      </c>
      <c r="J183" s="29" t="s">
        <v>26</v>
      </c>
      <c r="K183" s="29" t="s">
        <v>26</v>
      </c>
      <c r="L183" s="16">
        <v>0</v>
      </c>
      <c r="M183" s="26">
        <v>0</v>
      </c>
      <c r="N183" s="26">
        <v>0</v>
      </c>
      <c r="O183" s="27" t="s">
        <v>26</v>
      </c>
      <c r="P183" s="27" t="s">
        <v>26</v>
      </c>
      <c r="Q183" s="16">
        <f t="shared" si="77"/>
        <v>0</v>
      </c>
      <c r="R183" s="29" t="s">
        <v>26</v>
      </c>
      <c r="S183" s="29" t="s">
        <v>26</v>
      </c>
      <c r="T183" s="14">
        <f t="shared" si="78"/>
        <v>0</v>
      </c>
      <c r="U183" s="29" t="s">
        <v>26</v>
      </c>
      <c r="V183" s="29" t="s">
        <v>26</v>
      </c>
      <c r="W183" s="33"/>
    </row>
    <row r="184" spans="1:23" ht="30" customHeight="1">
      <c r="A184" s="69"/>
      <c r="B184" s="93"/>
      <c r="C184" s="94">
        <v>6</v>
      </c>
      <c r="D184" s="95" t="s">
        <v>160</v>
      </c>
      <c r="E184" s="73">
        <v>194000000</v>
      </c>
      <c r="F184" s="38">
        <v>0</v>
      </c>
      <c r="G184" s="39" t="s">
        <v>26</v>
      </c>
      <c r="H184" s="39" t="s">
        <v>26</v>
      </c>
      <c r="I184" s="38">
        <v>0</v>
      </c>
      <c r="J184" s="39" t="s">
        <v>26</v>
      </c>
      <c r="K184" s="39" t="s">
        <v>26</v>
      </c>
      <c r="L184" s="40">
        <v>0</v>
      </c>
      <c r="M184" s="41">
        <v>0</v>
      </c>
      <c r="N184" s="41">
        <v>0</v>
      </c>
      <c r="O184" s="42" t="s">
        <v>26</v>
      </c>
      <c r="P184" s="42" t="s">
        <v>26</v>
      </c>
      <c r="Q184" s="40">
        <f t="shared" si="77"/>
        <v>0</v>
      </c>
      <c r="R184" s="39" t="s">
        <v>26</v>
      </c>
      <c r="S184" s="39" t="s">
        <v>26</v>
      </c>
      <c r="T184" s="38">
        <f t="shared" si="78"/>
        <v>0</v>
      </c>
      <c r="U184" s="39" t="s">
        <v>26</v>
      </c>
      <c r="V184" s="39" t="s">
        <v>26</v>
      </c>
      <c r="W184" s="43"/>
    </row>
    <row r="185" spans="1:23" ht="30" customHeight="1">
      <c r="A185" s="74"/>
      <c r="B185" s="112"/>
      <c r="C185" s="113">
        <v>7</v>
      </c>
      <c r="D185" s="114" t="s">
        <v>161</v>
      </c>
      <c r="E185" s="78">
        <v>194000000</v>
      </c>
      <c r="F185" s="44">
        <v>0</v>
      </c>
      <c r="G185" s="45" t="s">
        <v>26</v>
      </c>
      <c r="H185" s="45" t="s">
        <v>26</v>
      </c>
      <c r="I185" s="44">
        <v>0</v>
      </c>
      <c r="J185" s="45" t="s">
        <v>26</v>
      </c>
      <c r="K185" s="45" t="s">
        <v>26</v>
      </c>
      <c r="L185" s="10">
        <v>0</v>
      </c>
      <c r="M185" s="46">
        <v>0</v>
      </c>
      <c r="N185" s="46">
        <v>0</v>
      </c>
      <c r="O185" s="47" t="s">
        <v>26</v>
      </c>
      <c r="P185" s="47" t="s">
        <v>26</v>
      </c>
      <c r="Q185" s="10">
        <f t="shared" si="77"/>
        <v>0</v>
      </c>
      <c r="R185" s="45" t="s">
        <v>26</v>
      </c>
      <c r="S185" s="45" t="s">
        <v>26</v>
      </c>
      <c r="T185" s="44">
        <f t="shared" si="78"/>
        <v>0</v>
      </c>
      <c r="U185" s="45" t="s">
        <v>26</v>
      </c>
      <c r="V185" s="45" t="s">
        <v>26</v>
      </c>
      <c r="W185" s="8"/>
    </row>
    <row r="186" spans="1:23" ht="30" customHeight="1">
      <c r="A186" s="61"/>
      <c r="B186" s="88"/>
      <c r="C186" s="91">
        <v>8</v>
      </c>
      <c r="D186" s="92" t="s">
        <v>162</v>
      </c>
      <c r="E186" s="68">
        <v>194000000</v>
      </c>
      <c r="F186" s="14">
        <v>0</v>
      </c>
      <c r="G186" s="29" t="s">
        <v>26</v>
      </c>
      <c r="H186" s="29" t="s">
        <v>26</v>
      </c>
      <c r="I186" s="14">
        <v>0</v>
      </c>
      <c r="J186" s="29" t="s">
        <v>26</v>
      </c>
      <c r="K186" s="29" t="s">
        <v>26</v>
      </c>
      <c r="L186" s="16">
        <v>0</v>
      </c>
      <c r="M186" s="26">
        <v>0</v>
      </c>
      <c r="N186" s="26">
        <v>0</v>
      </c>
      <c r="O186" s="27" t="s">
        <v>26</v>
      </c>
      <c r="P186" s="27" t="s">
        <v>26</v>
      </c>
      <c r="Q186" s="16">
        <f t="shared" si="77"/>
        <v>0</v>
      </c>
      <c r="R186" s="29" t="s">
        <v>26</v>
      </c>
      <c r="S186" s="29" t="s">
        <v>26</v>
      </c>
      <c r="T186" s="14">
        <f t="shared" si="78"/>
        <v>0</v>
      </c>
      <c r="U186" s="29" t="s">
        <v>26</v>
      </c>
      <c r="V186" s="29" t="s">
        <v>26</v>
      </c>
      <c r="W186" s="33"/>
    </row>
    <row r="187" spans="1:23" ht="30" customHeight="1">
      <c r="A187" s="61"/>
      <c r="B187" s="88"/>
      <c r="C187" s="91">
        <v>9</v>
      </c>
      <c r="D187" s="92" t="s">
        <v>163</v>
      </c>
      <c r="E187" s="68">
        <v>194000000</v>
      </c>
      <c r="F187" s="14">
        <v>0</v>
      </c>
      <c r="G187" s="29" t="s">
        <v>26</v>
      </c>
      <c r="H187" s="29" t="s">
        <v>26</v>
      </c>
      <c r="I187" s="14">
        <v>0</v>
      </c>
      <c r="J187" s="29" t="s">
        <v>26</v>
      </c>
      <c r="K187" s="29" t="s">
        <v>26</v>
      </c>
      <c r="L187" s="16">
        <v>0</v>
      </c>
      <c r="M187" s="26">
        <v>0</v>
      </c>
      <c r="N187" s="26">
        <v>0</v>
      </c>
      <c r="O187" s="27" t="s">
        <v>26</v>
      </c>
      <c r="P187" s="27" t="s">
        <v>26</v>
      </c>
      <c r="Q187" s="16">
        <f t="shared" si="77"/>
        <v>0</v>
      </c>
      <c r="R187" s="29" t="s">
        <v>26</v>
      </c>
      <c r="S187" s="29" t="s">
        <v>26</v>
      </c>
      <c r="T187" s="14">
        <f t="shared" si="78"/>
        <v>0</v>
      </c>
      <c r="U187" s="29" t="s">
        <v>26</v>
      </c>
      <c r="V187" s="29" t="s">
        <v>26</v>
      </c>
      <c r="W187" s="33"/>
    </row>
    <row r="188" spans="1:23" ht="30" customHeight="1">
      <c r="A188" s="61"/>
      <c r="B188" s="88"/>
      <c r="C188" s="91">
        <v>10</v>
      </c>
      <c r="D188" s="92" t="s">
        <v>164</v>
      </c>
      <c r="E188" s="68">
        <v>97000000</v>
      </c>
      <c r="F188" s="14">
        <v>0</v>
      </c>
      <c r="G188" s="29" t="s">
        <v>26</v>
      </c>
      <c r="H188" s="29" t="s">
        <v>26</v>
      </c>
      <c r="I188" s="14">
        <v>0</v>
      </c>
      <c r="J188" s="29" t="s">
        <v>26</v>
      </c>
      <c r="K188" s="29" t="s">
        <v>26</v>
      </c>
      <c r="L188" s="16">
        <v>0</v>
      </c>
      <c r="M188" s="26">
        <v>0</v>
      </c>
      <c r="N188" s="26">
        <v>0</v>
      </c>
      <c r="O188" s="27" t="s">
        <v>26</v>
      </c>
      <c r="P188" s="27" t="s">
        <v>26</v>
      </c>
      <c r="Q188" s="16">
        <f t="shared" si="77"/>
        <v>0</v>
      </c>
      <c r="R188" s="29" t="s">
        <v>26</v>
      </c>
      <c r="S188" s="29" t="s">
        <v>26</v>
      </c>
      <c r="T188" s="14">
        <f t="shared" si="78"/>
        <v>0</v>
      </c>
      <c r="U188" s="29" t="s">
        <v>26</v>
      </c>
      <c r="V188" s="29" t="s">
        <v>26</v>
      </c>
      <c r="W188" s="33"/>
    </row>
    <row r="189" spans="1:23" ht="42" customHeight="1">
      <c r="A189" s="61"/>
      <c r="B189" s="88"/>
      <c r="C189" s="91">
        <v>11</v>
      </c>
      <c r="D189" s="92" t="s">
        <v>165</v>
      </c>
      <c r="E189" s="68">
        <v>194000000</v>
      </c>
      <c r="F189" s="14">
        <v>0</v>
      </c>
      <c r="G189" s="29" t="s">
        <v>26</v>
      </c>
      <c r="H189" s="29" t="s">
        <v>26</v>
      </c>
      <c r="I189" s="14">
        <v>0</v>
      </c>
      <c r="J189" s="29" t="s">
        <v>26</v>
      </c>
      <c r="K189" s="29" t="s">
        <v>26</v>
      </c>
      <c r="L189" s="16">
        <v>0</v>
      </c>
      <c r="M189" s="26">
        <v>0</v>
      </c>
      <c r="N189" s="26">
        <v>0</v>
      </c>
      <c r="O189" s="27" t="s">
        <v>26</v>
      </c>
      <c r="P189" s="27" t="s">
        <v>26</v>
      </c>
      <c r="Q189" s="16">
        <f t="shared" si="77"/>
        <v>0</v>
      </c>
      <c r="R189" s="29" t="s">
        <v>26</v>
      </c>
      <c r="S189" s="29" t="s">
        <v>26</v>
      </c>
      <c r="T189" s="14">
        <f t="shared" si="78"/>
        <v>0</v>
      </c>
      <c r="U189" s="29" t="s">
        <v>26</v>
      </c>
      <c r="V189" s="29" t="s">
        <v>26</v>
      </c>
      <c r="W189" s="33"/>
    </row>
    <row r="190" spans="1:23" ht="42" customHeight="1">
      <c r="A190" s="61"/>
      <c r="B190" s="88"/>
      <c r="C190" s="91">
        <v>12</v>
      </c>
      <c r="D190" s="92" t="s">
        <v>166</v>
      </c>
      <c r="E190" s="68">
        <v>194000000</v>
      </c>
      <c r="F190" s="14">
        <v>0</v>
      </c>
      <c r="G190" s="29" t="s">
        <v>26</v>
      </c>
      <c r="H190" s="29" t="s">
        <v>26</v>
      </c>
      <c r="I190" s="14">
        <v>0</v>
      </c>
      <c r="J190" s="29" t="s">
        <v>26</v>
      </c>
      <c r="K190" s="29" t="s">
        <v>26</v>
      </c>
      <c r="L190" s="16">
        <v>0</v>
      </c>
      <c r="M190" s="26">
        <v>0</v>
      </c>
      <c r="N190" s="26">
        <v>0</v>
      </c>
      <c r="O190" s="27" t="s">
        <v>26</v>
      </c>
      <c r="P190" s="27" t="s">
        <v>26</v>
      </c>
      <c r="Q190" s="16">
        <f t="shared" si="77"/>
        <v>0</v>
      </c>
      <c r="R190" s="29" t="s">
        <v>26</v>
      </c>
      <c r="S190" s="29" t="s">
        <v>26</v>
      </c>
      <c r="T190" s="14">
        <f t="shared" si="78"/>
        <v>0</v>
      </c>
      <c r="U190" s="29" t="s">
        <v>26</v>
      </c>
      <c r="V190" s="29" t="s">
        <v>26</v>
      </c>
      <c r="W190" s="33"/>
    </row>
    <row r="191" spans="1:23" ht="18" customHeight="1">
      <c r="A191" s="69"/>
      <c r="B191" s="108"/>
      <c r="C191" s="109"/>
      <c r="D191" s="110" t="s">
        <v>30</v>
      </c>
      <c r="E191" s="111">
        <v>64200000</v>
      </c>
      <c r="F191" s="38">
        <v>0</v>
      </c>
      <c r="G191" s="39" t="s">
        <v>26</v>
      </c>
      <c r="H191" s="39" t="s">
        <v>26</v>
      </c>
      <c r="I191" s="38">
        <v>0</v>
      </c>
      <c r="J191" s="39" t="s">
        <v>26</v>
      </c>
      <c r="K191" s="39" t="s">
        <v>26</v>
      </c>
      <c r="L191" s="40">
        <v>0</v>
      </c>
      <c r="M191" s="41">
        <v>0</v>
      </c>
      <c r="N191" s="41">
        <v>0</v>
      </c>
      <c r="O191" s="42" t="s">
        <v>26</v>
      </c>
      <c r="P191" s="42" t="s">
        <v>26</v>
      </c>
      <c r="Q191" s="40">
        <f t="shared" si="77"/>
        <v>0</v>
      </c>
      <c r="R191" s="39" t="s">
        <v>26</v>
      </c>
      <c r="S191" s="39" t="s">
        <v>26</v>
      </c>
      <c r="T191" s="38">
        <f>SUM(T192:T193)</f>
        <v>0</v>
      </c>
      <c r="U191" s="39" t="s">
        <v>26</v>
      </c>
      <c r="V191" s="39" t="s">
        <v>26</v>
      </c>
      <c r="W191" s="43"/>
    </row>
    <row r="192" spans="1:23" ht="18" customHeight="1">
      <c r="A192" s="21"/>
      <c r="B192" s="116"/>
      <c r="C192" s="117"/>
      <c r="D192" s="118"/>
      <c r="E192" s="119"/>
      <c r="F192" s="22"/>
      <c r="G192" s="23"/>
      <c r="H192" s="23"/>
      <c r="I192" s="24"/>
      <c r="J192" s="23"/>
      <c r="K192" s="23"/>
      <c r="L192" s="24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</row>
    <row r="194" spans="20:33">
      <c r="T194" s="57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</row>
    <row r="195" spans="20:33">
      <c r="T195" s="151" t="s">
        <v>173</v>
      </c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</row>
    <row r="196" spans="20:33">
      <c r="T196" s="151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</row>
    <row r="197" spans="20:33">
      <c r="T197" s="151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</row>
    <row r="198" spans="20:33">
      <c r="T198" s="151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</row>
    <row r="199" spans="20:33">
      <c r="T199" s="152" t="s">
        <v>176</v>
      </c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</row>
    <row r="200" spans="20:33">
      <c r="T200" s="151" t="s">
        <v>175</v>
      </c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</row>
    <row r="201" spans="20:33">
      <c r="T201" s="151" t="s">
        <v>174</v>
      </c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</row>
  </sheetData>
  <mergeCells count="76">
    <mergeCell ref="C172:D172"/>
    <mergeCell ref="B129:D129"/>
    <mergeCell ref="B132:D132"/>
    <mergeCell ref="C130:D130"/>
    <mergeCell ref="C133:D133"/>
    <mergeCell ref="B136:D136"/>
    <mergeCell ref="C127:D127"/>
    <mergeCell ref="W7:W8"/>
    <mergeCell ref="A1:W1"/>
    <mergeCell ref="A2:W2"/>
    <mergeCell ref="C167:D167"/>
    <mergeCell ref="C113:D113"/>
    <mergeCell ref="C116:D116"/>
    <mergeCell ref="C119:D119"/>
    <mergeCell ref="C120:D120"/>
    <mergeCell ref="C123:D123"/>
    <mergeCell ref="C124:D124"/>
    <mergeCell ref="B9:D9"/>
    <mergeCell ref="C107:D107"/>
    <mergeCell ref="B115:D115"/>
    <mergeCell ref="B118:D118"/>
    <mergeCell ref="B122:D122"/>
    <mergeCell ref="C178:D178"/>
    <mergeCell ref="C140:D140"/>
    <mergeCell ref="A7:A8"/>
    <mergeCell ref="B7:D8"/>
    <mergeCell ref="B154:D154"/>
    <mergeCell ref="C155:D155"/>
    <mergeCell ref="B161:D161"/>
    <mergeCell ref="B165:D165"/>
    <mergeCell ref="B166:D166"/>
    <mergeCell ref="B139:D139"/>
    <mergeCell ref="C137:D137"/>
    <mergeCell ref="B142:D142"/>
    <mergeCell ref="B143:D143"/>
    <mergeCell ref="C144:D144"/>
    <mergeCell ref="B153:D153"/>
    <mergeCell ref="C110:D110"/>
    <mergeCell ref="B126:D126"/>
    <mergeCell ref="B112:D112"/>
    <mergeCell ref="B90:D90"/>
    <mergeCell ref="B103:D103"/>
    <mergeCell ref="B106:D106"/>
    <mergeCell ref="B109:D109"/>
    <mergeCell ref="B65:D65"/>
    <mergeCell ref="C66:D66"/>
    <mergeCell ref="C71:D71"/>
    <mergeCell ref="C74:D74"/>
    <mergeCell ref="C77:D77"/>
    <mergeCell ref="B70:D70"/>
    <mergeCell ref="B73:D73"/>
    <mergeCell ref="B76:D76"/>
    <mergeCell ref="C88:D88"/>
    <mergeCell ref="B91:D91"/>
    <mergeCell ref="C92:D92"/>
    <mergeCell ref="C104:D104"/>
    <mergeCell ref="B79:D79"/>
    <mergeCell ref="B83:D83"/>
    <mergeCell ref="B87:D87"/>
    <mergeCell ref="C81:D81"/>
    <mergeCell ref="C84:D84"/>
    <mergeCell ref="C85:D85"/>
    <mergeCell ref="C80:D80"/>
    <mergeCell ref="L7:M7"/>
    <mergeCell ref="O7:Q7"/>
    <mergeCell ref="R7:T7"/>
    <mergeCell ref="U7:V7"/>
    <mergeCell ref="C13:D13"/>
    <mergeCell ref="H7:H8"/>
    <mergeCell ref="I7:I8"/>
    <mergeCell ref="J7:K7"/>
    <mergeCell ref="C18:D18"/>
    <mergeCell ref="B11:D11"/>
    <mergeCell ref="B12:D12"/>
    <mergeCell ref="E7:F7"/>
    <mergeCell ref="G7:G8"/>
  </mergeCells>
  <printOptions horizontalCentered="1"/>
  <pageMargins left="0.5" right="0.25" top="0.75" bottom="0.75" header="0.3" footer="0.3"/>
  <pageSetup paperSize="256" scale="65" pageOrder="overThenDown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201"/>
  <sheetViews>
    <sheetView view="pageBreakPreview" zoomScaleSheetLayoutView="100" workbookViewId="0">
      <selection activeCell="H11" sqref="H11"/>
    </sheetView>
  </sheetViews>
  <sheetFormatPr defaultRowHeight="14.25"/>
  <cols>
    <col min="1" max="1" width="3.625" style="4" customWidth="1"/>
    <col min="2" max="2" width="2" customWidth="1"/>
    <col min="3" max="3" width="2.5" customWidth="1"/>
    <col min="4" max="4" width="27.125" customWidth="1"/>
    <col min="5" max="5" width="12" style="7" customWidth="1"/>
    <col min="6" max="6" width="10.25" style="7" customWidth="1"/>
    <col min="7" max="7" width="12.75" customWidth="1"/>
    <col min="8" max="8" width="9.625" customWidth="1"/>
    <col min="9" max="9" width="10.625" customWidth="1"/>
    <col min="10" max="11" width="8" customWidth="1"/>
    <col min="12" max="12" width="10" customWidth="1"/>
    <col min="13" max="13" width="5.625" customWidth="1"/>
    <col min="14" max="14" width="8.5" customWidth="1"/>
    <col min="17" max="17" width="9.375" customWidth="1"/>
    <col min="18" max="19" width="10.625" customWidth="1"/>
    <col min="20" max="20" width="10.125" customWidth="1"/>
    <col min="21" max="21" width="8.75" customWidth="1"/>
    <col min="22" max="22" width="9.625" customWidth="1"/>
    <col min="23" max="23" width="10.75" customWidth="1"/>
  </cols>
  <sheetData>
    <row r="1" spans="1:23" ht="15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</row>
    <row r="2" spans="1:23" ht="15">
      <c r="A2" s="296" t="s">
        <v>1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</row>
    <row r="4" spans="1:23" s="35" customFormat="1" ht="12">
      <c r="A4" s="34"/>
      <c r="B4" s="34" t="s">
        <v>2</v>
      </c>
      <c r="E4" s="36" t="s">
        <v>170</v>
      </c>
      <c r="F4" s="37"/>
    </row>
    <row r="5" spans="1:23" s="35" customFormat="1" ht="12">
      <c r="A5" s="34"/>
      <c r="B5" s="34" t="s">
        <v>3</v>
      </c>
      <c r="E5" s="36" t="s">
        <v>178</v>
      </c>
      <c r="F5" s="37"/>
    </row>
    <row r="6" spans="1:23" s="2" customFormat="1" ht="12">
      <c r="A6" s="5"/>
      <c r="E6" s="6"/>
      <c r="F6" s="6"/>
    </row>
    <row r="7" spans="1:23" s="1" customFormat="1" ht="24" customHeight="1">
      <c r="A7" s="301" t="s">
        <v>4</v>
      </c>
      <c r="B7" s="301" t="s">
        <v>5</v>
      </c>
      <c r="C7" s="301"/>
      <c r="D7" s="301"/>
      <c r="E7" s="301" t="s">
        <v>8</v>
      </c>
      <c r="F7" s="301"/>
      <c r="G7" s="301" t="s">
        <v>9</v>
      </c>
      <c r="H7" s="303" t="s">
        <v>10</v>
      </c>
      <c r="I7" s="303" t="s">
        <v>11</v>
      </c>
      <c r="J7" s="305" t="s">
        <v>12</v>
      </c>
      <c r="K7" s="306"/>
      <c r="L7" s="307" t="s">
        <v>15</v>
      </c>
      <c r="M7" s="308"/>
      <c r="N7" s="187" t="s">
        <v>18</v>
      </c>
      <c r="O7" s="301" t="s">
        <v>19</v>
      </c>
      <c r="P7" s="301"/>
      <c r="Q7" s="301"/>
      <c r="R7" s="301" t="s">
        <v>20</v>
      </c>
      <c r="S7" s="301"/>
      <c r="T7" s="301"/>
      <c r="U7" s="301" t="s">
        <v>22</v>
      </c>
      <c r="V7" s="301"/>
      <c r="W7" s="301" t="s">
        <v>169</v>
      </c>
    </row>
    <row r="8" spans="1:23" s="1" customFormat="1" ht="36">
      <c r="A8" s="302"/>
      <c r="B8" s="302"/>
      <c r="C8" s="302"/>
      <c r="D8" s="302"/>
      <c r="E8" s="188" t="s">
        <v>6</v>
      </c>
      <c r="F8" s="188" t="s">
        <v>7</v>
      </c>
      <c r="G8" s="302"/>
      <c r="H8" s="304"/>
      <c r="I8" s="304"/>
      <c r="J8" s="87" t="s">
        <v>13</v>
      </c>
      <c r="K8" s="87" t="s">
        <v>14</v>
      </c>
      <c r="L8" s="87" t="s">
        <v>16</v>
      </c>
      <c r="M8" s="87" t="s">
        <v>17</v>
      </c>
      <c r="N8" s="87" t="s">
        <v>17</v>
      </c>
      <c r="O8" s="87" t="s">
        <v>23</v>
      </c>
      <c r="P8" s="87" t="s">
        <v>21</v>
      </c>
      <c r="Q8" s="87" t="s">
        <v>16</v>
      </c>
      <c r="R8" s="87" t="s">
        <v>23</v>
      </c>
      <c r="S8" s="87" t="s">
        <v>21</v>
      </c>
      <c r="T8" s="87" t="s">
        <v>16</v>
      </c>
      <c r="U8" s="87" t="s">
        <v>23</v>
      </c>
      <c r="V8" s="87" t="s">
        <v>21</v>
      </c>
      <c r="W8" s="302"/>
    </row>
    <row r="9" spans="1:23">
      <c r="A9" s="87">
        <v>1</v>
      </c>
      <c r="B9" s="309">
        <v>2</v>
      </c>
      <c r="C9" s="310"/>
      <c r="D9" s="311"/>
      <c r="E9" s="87">
        <v>3</v>
      </c>
      <c r="F9" s="87">
        <v>4</v>
      </c>
      <c r="G9" s="87">
        <v>5</v>
      </c>
      <c r="H9" s="87">
        <v>6</v>
      </c>
      <c r="I9" s="87">
        <v>7</v>
      </c>
      <c r="J9" s="87">
        <v>8</v>
      </c>
      <c r="K9" s="87">
        <v>9</v>
      </c>
      <c r="L9" s="60">
        <v>10</v>
      </c>
      <c r="M9" s="87">
        <v>11</v>
      </c>
      <c r="N9" s="87">
        <v>12</v>
      </c>
      <c r="O9" s="87">
        <v>13</v>
      </c>
      <c r="P9" s="87">
        <v>14</v>
      </c>
      <c r="Q9" s="87">
        <v>15</v>
      </c>
      <c r="R9" s="87">
        <v>16</v>
      </c>
      <c r="S9" s="87">
        <v>17</v>
      </c>
      <c r="T9" s="87">
        <v>18</v>
      </c>
      <c r="U9" s="87">
        <v>19</v>
      </c>
      <c r="V9" s="87">
        <v>20</v>
      </c>
      <c r="W9" s="87">
        <v>21</v>
      </c>
    </row>
    <row r="10" spans="1:23">
      <c r="A10" s="156"/>
      <c r="B10" s="64"/>
      <c r="C10" s="65"/>
      <c r="D10" s="189"/>
      <c r="E10" s="156"/>
      <c r="F10" s="156"/>
      <c r="G10" s="167"/>
      <c r="H10" s="167"/>
      <c r="I10" s="167"/>
      <c r="J10" s="167"/>
      <c r="K10" s="167"/>
      <c r="L10" s="155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</row>
    <row r="11" spans="1:23" s="3" customFormat="1" ht="33.75" customHeight="1">
      <c r="A11" s="85">
        <v>1</v>
      </c>
      <c r="B11" s="272" t="s">
        <v>24</v>
      </c>
      <c r="C11" s="273"/>
      <c r="D11" s="274"/>
      <c r="E11" s="154">
        <f>E12+E65</f>
        <v>7960000000</v>
      </c>
      <c r="F11" s="154">
        <f>F12+F65</f>
        <v>0</v>
      </c>
      <c r="G11" s="166"/>
      <c r="H11" s="166"/>
      <c r="I11" s="159"/>
      <c r="J11" s="166"/>
      <c r="K11" s="166"/>
      <c r="L11" s="159"/>
      <c r="M11" s="166"/>
      <c r="N11" s="166"/>
      <c r="O11" s="166"/>
      <c r="P11" s="166"/>
      <c r="Q11" s="166"/>
      <c r="R11" s="166"/>
      <c r="S11" s="166"/>
      <c r="T11" s="175"/>
      <c r="U11" s="166"/>
      <c r="V11" s="166"/>
      <c r="W11" s="166"/>
    </row>
    <row r="12" spans="1:23" s="3" customFormat="1" ht="18" customHeight="1">
      <c r="A12" s="85"/>
      <c r="B12" s="272" t="s">
        <v>25</v>
      </c>
      <c r="C12" s="273"/>
      <c r="D12" s="274"/>
      <c r="E12" s="154">
        <f>E13+E18</f>
        <v>7860000000</v>
      </c>
      <c r="F12" s="154">
        <f>F13+F18</f>
        <v>0</v>
      </c>
      <c r="G12" s="166"/>
      <c r="H12" s="166"/>
      <c r="I12" s="159"/>
      <c r="J12" s="166"/>
      <c r="K12" s="166"/>
      <c r="L12" s="159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</row>
    <row r="13" spans="1:23" ht="42" customHeight="1">
      <c r="A13" s="156"/>
      <c r="B13" s="62" t="s">
        <v>26</v>
      </c>
      <c r="C13" s="267" t="s">
        <v>27</v>
      </c>
      <c r="D13" s="268"/>
      <c r="E13" s="158">
        <f>SUM(E14:E16)</f>
        <v>350000000</v>
      </c>
      <c r="F13" s="158">
        <f>SUM(F14:F16)</f>
        <v>0</v>
      </c>
      <c r="G13" s="165" t="s">
        <v>26</v>
      </c>
      <c r="H13" s="165" t="s">
        <v>26</v>
      </c>
      <c r="I13" s="155">
        <v>0</v>
      </c>
      <c r="J13" s="164" t="s">
        <v>26</v>
      </c>
      <c r="K13" s="164" t="s">
        <v>26</v>
      </c>
      <c r="L13" s="155">
        <v>0</v>
      </c>
      <c r="M13" s="153">
        <v>0</v>
      </c>
      <c r="N13" s="153">
        <v>0</v>
      </c>
      <c r="O13" s="164" t="s">
        <v>26</v>
      </c>
      <c r="P13" s="164" t="s">
        <v>26</v>
      </c>
      <c r="Q13" s="158">
        <f>SUM(Q14:Q16)</f>
        <v>0</v>
      </c>
      <c r="R13" s="165" t="s">
        <v>26</v>
      </c>
      <c r="S13" s="165" t="s">
        <v>26</v>
      </c>
      <c r="T13" s="158">
        <f>SUM(T14:T16)</f>
        <v>0</v>
      </c>
      <c r="U13" s="165" t="s">
        <v>26</v>
      </c>
      <c r="V13" s="165" t="s">
        <v>26</v>
      </c>
      <c r="W13" s="156"/>
    </row>
    <row r="14" spans="1:23" ht="40.5" customHeight="1">
      <c r="A14" s="156"/>
      <c r="B14" s="64"/>
      <c r="C14" s="65">
        <v>1</v>
      </c>
      <c r="D14" s="66" t="s">
        <v>28</v>
      </c>
      <c r="E14" s="158">
        <v>146250000</v>
      </c>
      <c r="F14" s="158">
        <v>0</v>
      </c>
      <c r="G14" s="165" t="s">
        <v>26</v>
      </c>
      <c r="H14" s="165" t="s">
        <v>26</v>
      </c>
      <c r="I14" s="155">
        <v>0</v>
      </c>
      <c r="J14" s="164" t="s">
        <v>26</v>
      </c>
      <c r="K14" s="164" t="s">
        <v>26</v>
      </c>
      <c r="L14" s="155">
        <v>0</v>
      </c>
      <c r="M14" s="153">
        <v>0</v>
      </c>
      <c r="N14" s="153">
        <v>0</v>
      </c>
      <c r="O14" s="164" t="s">
        <v>26</v>
      </c>
      <c r="P14" s="164" t="s">
        <v>26</v>
      </c>
      <c r="Q14" s="155">
        <f t="shared" ref="Q14:Q16" si="0">L14</f>
        <v>0</v>
      </c>
      <c r="R14" s="165" t="s">
        <v>26</v>
      </c>
      <c r="S14" s="165" t="s">
        <v>26</v>
      </c>
      <c r="T14" s="158">
        <f t="shared" ref="T14:T16" si="1">SUM(T15:T17)</f>
        <v>0</v>
      </c>
      <c r="U14" s="165" t="s">
        <v>26</v>
      </c>
      <c r="V14" s="165" t="s">
        <v>26</v>
      </c>
      <c r="W14" s="156"/>
    </row>
    <row r="15" spans="1:23" ht="39.75" customHeight="1">
      <c r="A15" s="156"/>
      <c r="B15" s="64"/>
      <c r="C15" s="65">
        <v>2</v>
      </c>
      <c r="D15" s="66" t="s">
        <v>29</v>
      </c>
      <c r="E15" s="158">
        <v>195000000</v>
      </c>
      <c r="F15" s="158">
        <v>0</v>
      </c>
      <c r="G15" s="165" t="s">
        <v>26</v>
      </c>
      <c r="H15" s="165" t="s">
        <v>26</v>
      </c>
      <c r="I15" s="155">
        <v>0</v>
      </c>
      <c r="J15" s="164" t="s">
        <v>26</v>
      </c>
      <c r="K15" s="164" t="s">
        <v>26</v>
      </c>
      <c r="L15" s="155">
        <v>0</v>
      </c>
      <c r="M15" s="153">
        <v>0</v>
      </c>
      <c r="N15" s="153">
        <v>0</v>
      </c>
      <c r="O15" s="164" t="s">
        <v>26</v>
      </c>
      <c r="P15" s="164" t="s">
        <v>26</v>
      </c>
      <c r="Q15" s="155">
        <f t="shared" si="0"/>
        <v>0</v>
      </c>
      <c r="R15" s="165" t="s">
        <v>26</v>
      </c>
      <c r="S15" s="165" t="s">
        <v>26</v>
      </c>
      <c r="T15" s="158">
        <f t="shared" si="1"/>
        <v>0</v>
      </c>
      <c r="U15" s="165" t="s">
        <v>26</v>
      </c>
      <c r="V15" s="165" t="s">
        <v>26</v>
      </c>
      <c r="W15" s="156"/>
    </row>
    <row r="16" spans="1:23" ht="18" customHeight="1">
      <c r="A16" s="156"/>
      <c r="B16" s="64"/>
      <c r="C16" s="65"/>
      <c r="D16" s="67" t="s">
        <v>30</v>
      </c>
      <c r="E16" s="158">
        <v>8750000</v>
      </c>
      <c r="F16" s="158">
        <v>0</v>
      </c>
      <c r="G16" s="165" t="s">
        <v>26</v>
      </c>
      <c r="H16" s="165" t="s">
        <v>26</v>
      </c>
      <c r="I16" s="155">
        <v>0</v>
      </c>
      <c r="J16" s="164" t="s">
        <v>26</v>
      </c>
      <c r="K16" s="164" t="s">
        <v>26</v>
      </c>
      <c r="L16" s="155">
        <v>0</v>
      </c>
      <c r="M16" s="153">
        <v>0</v>
      </c>
      <c r="N16" s="153">
        <v>0</v>
      </c>
      <c r="O16" s="164" t="s">
        <v>26</v>
      </c>
      <c r="P16" s="164" t="s">
        <v>26</v>
      </c>
      <c r="Q16" s="155">
        <f t="shared" si="0"/>
        <v>0</v>
      </c>
      <c r="R16" s="165" t="s">
        <v>26</v>
      </c>
      <c r="S16" s="165" t="s">
        <v>26</v>
      </c>
      <c r="T16" s="158">
        <f t="shared" si="1"/>
        <v>0</v>
      </c>
      <c r="U16" s="165" t="s">
        <v>26</v>
      </c>
      <c r="V16" s="165" t="s">
        <v>26</v>
      </c>
      <c r="W16" s="156"/>
    </row>
    <row r="17" spans="1:23" ht="14.1" customHeight="1">
      <c r="A17" s="156"/>
      <c r="B17" s="64"/>
      <c r="C17" s="65"/>
      <c r="D17" s="66"/>
      <c r="E17" s="158"/>
      <c r="F17" s="158"/>
      <c r="G17" s="167"/>
      <c r="H17" s="167"/>
      <c r="I17" s="155"/>
      <c r="J17" s="167"/>
      <c r="K17" s="167"/>
      <c r="L17" s="155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</row>
    <row r="18" spans="1:23" ht="27.95" customHeight="1">
      <c r="A18" s="156"/>
      <c r="B18" s="62" t="s">
        <v>26</v>
      </c>
      <c r="C18" s="267" t="s">
        <v>31</v>
      </c>
      <c r="D18" s="268"/>
      <c r="E18" s="158">
        <f>SUM(E19:E63)</f>
        <v>7510000000</v>
      </c>
      <c r="F18" s="158">
        <f>SUM(F19:F63)</f>
        <v>0</v>
      </c>
      <c r="G18" s="158">
        <f t="shared" ref="G18:L18" si="2">SUM(G19:G63)</f>
        <v>0</v>
      </c>
      <c r="H18" s="158">
        <f t="shared" si="2"/>
        <v>0</v>
      </c>
      <c r="I18" s="158">
        <f t="shared" si="2"/>
        <v>0</v>
      </c>
      <c r="J18" s="158">
        <f t="shared" si="2"/>
        <v>0</v>
      </c>
      <c r="K18" s="158">
        <f t="shared" si="2"/>
        <v>0</v>
      </c>
      <c r="L18" s="158">
        <f t="shared" si="2"/>
        <v>0</v>
      </c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</row>
    <row r="19" spans="1:23" ht="27.95" customHeight="1">
      <c r="A19" s="156"/>
      <c r="B19" s="64"/>
      <c r="C19" s="65">
        <v>1</v>
      </c>
      <c r="D19" s="66" t="s">
        <v>32</v>
      </c>
      <c r="E19" s="158">
        <v>195150000</v>
      </c>
      <c r="F19" s="158">
        <v>0</v>
      </c>
      <c r="G19" s="165" t="s">
        <v>26</v>
      </c>
      <c r="H19" s="165" t="s">
        <v>26</v>
      </c>
      <c r="I19" s="158">
        <v>0</v>
      </c>
      <c r="J19" s="165" t="s">
        <v>26</v>
      </c>
      <c r="K19" s="165" t="s">
        <v>26</v>
      </c>
      <c r="L19" s="155">
        <v>0</v>
      </c>
      <c r="M19" s="153">
        <v>0</v>
      </c>
      <c r="N19" s="153">
        <v>0</v>
      </c>
      <c r="O19" s="164" t="s">
        <v>26</v>
      </c>
      <c r="P19" s="164" t="s">
        <v>26</v>
      </c>
      <c r="Q19" s="155">
        <f t="shared" ref="Q19:Q63" si="3">L19</f>
        <v>0</v>
      </c>
      <c r="R19" s="165" t="s">
        <v>26</v>
      </c>
      <c r="S19" s="165" t="s">
        <v>26</v>
      </c>
      <c r="T19" s="158">
        <f t="shared" ref="T19:T63" si="4">SUM(T20:T22)</f>
        <v>0</v>
      </c>
      <c r="U19" s="165" t="s">
        <v>26</v>
      </c>
      <c r="V19" s="165" t="s">
        <v>26</v>
      </c>
      <c r="W19" s="156"/>
    </row>
    <row r="20" spans="1:23" ht="39.950000000000003" customHeight="1">
      <c r="A20" s="156"/>
      <c r="B20" s="64"/>
      <c r="C20" s="65">
        <v>2</v>
      </c>
      <c r="D20" s="66" t="s">
        <v>33</v>
      </c>
      <c r="E20" s="158">
        <v>195150000</v>
      </c>
      <c r="F20" s="158">
        <v>0</v>
      </c>
      <c r="G20" s="165" t="s">
        <v>26</v>
      </c>
      <c r="H20" s="165" t="s">
        <v>26</v>
      </c>
      <c r="I20" s="158">
        <v>0</v>
      </c>
      <c r="J20" s="165" t="s">
        <v>26</v>
      </c>
      <c r="K20" s="165" t="s">
        <v>26</v>
      </c>
      <c r="L20" s="155">
        <v>0</v>
      </c>
      <c r="M20" s="153">
        <v>0</v>
      </c>
      <c r="N20" s="153">
        <v>0</v>
      </c>
      <c r="O20" s="164" t="s">
        <v>26</v>
      </c>
      <c r="P20" s="164" t="s">
        <v>26</v>
      </c>
      <c r="Q20" s="155">
        <f t="shared" si="3"/>
        <v>0</v>
      </c>
      <c r="R20" s="165" t="s">
        <v>26</v>
      </c>
      <c r="S20" s="165" t="s">
        <v>26</v>
      </c>
      <c r="T20" s="158">
        <f t="shared" si="4"/>
        <v>0</v>
      </c>
      <c r="U20" s="165" t="s">
        <v>26</v>
      </c>
      <c r="V20" s="165" t="s">
        <v>26</v>
      </c>
      <c r="W20" s="156"/>
    </row>
    <row r="21" spans="1:23" ht="39.950000000000003" customHeight="1">
      <c r="A21" s="156"/>
      <c r="B21" s="64"/>
      <c r="C21" s="65">
        <v>3</v>
      </c>
      <c r="D21" s="66" t="s">
        <v>34</v>
      </c>
      <c r="E21" s="158">
        <v>195150000</v>
      </c>
      <c r="F21" s="158">
        <v>0</v>
      </c>
      <c r="G21" s="165" t="s">
        <v>26</v>
      </c>
      <c r="H21" s="165" t="s">
        <v>26</v>
      </c>
      <c r="I21" s="158">
        <v>0</v>
      </c>
      <c r="J21" s="165" t="s">
        <v>26</v>
      </c>
      <c r="K21" s="165" t="s">
        <v>26</v>
      </c>
      <c r="L21" s="155">
        <v>0</v>
      </c>
      <c r="M21" s="153">
        <v>0</v>
      </c>
      <c r="N21" s="153">
        <v>0</v>
      </c>
      <c r="O21" s="164" t="s">
        <v>26</v>
      </c>
      <c r="P21" s="164" t="s">
        <v>26</v>
      </c>
      <c r="Q21" s="155">
        <f t="shared" si="3"/>
        <v>0</v>
      </c>
      <c r="R21" s="165" t="s">
        <v>26</v>
      </c>
      <c r="S21" s="165" t="s">
        <v>26</v>
      </c>
      <c r="T21" s="158">
        <f t="shared" si="4"/>
        <v>0</v>
      </c>
      <c r="U21" s="165" t="s">
        <v>26</v>
      </c>
      <c r="V21" s="165" t="s">
        <v>26</v>
      </c>
      <c r="W21" s="156"/>
    </row>
    <row r="22" spans="1:23" ht="54" customHeight="1">
      <c r="A22" s="156"/>
      <c r="B22" s="64"/>
      <c r="C22" s="65">
        <v>4</v>
      </c>
      <c r="D22" s="66" t="s">
        <v>35</v>
      </c>
      <c r="E22" s="158">
        <v>146400000</v>
      </c>
      <c r="F22" s="158">
        <v>0</v>
      </c>
      <c r="G22" s="165" t="s">
        <v>26</v>
      </c>
      <c r="H22" s="165" t="s">
        <v>26</v>
      </c>
      <c r="I22" s="158">
        <v>0</v>
      </c>
      <c r="J22" s="165" t="s">
        <v>26</v>
      </c>
      <c r="K22" s="165" t="s">
        <v>26</v>
      </c>
      <c r="L22" s="155">
        <v>0</v>
      </c>
      <c r="M22" s="153">
        <v>0</v>
      </c>
      <c r="N22" s="153">
        <v>0</v>
      </c>
      <c r="O22" s="164" t="s">
        <v>26</v>
      </c>
      <c r="P22" s="164" t="s">
        <v>26</v>
      </c>
      <c r="Q22" s="155">
        <f t="shared" si="3"/>
        <v>0</v>
      </c>
      <c r="R22" s="165" t="s">
        <v>26</v>
      </c>
      <c r="S22" s="165" t="s">
        <v>26</v>
      </c>
      <c r="T22" s="158">
        <f t="shared" si="4"/>
        <v>0</v>
      </c>
      <c r="U22" s="165" t="s">
        <v>26</v>
      </c>
      <c r="V22" s="165" t="s">
        <v>26</v>
      </c>
      <c r="W22" s="156"/>
    </row>
    <row r="23" spans="1:23" ht="39.950000000000003" customHeight="1">
      <c r="A23" s="156"/>
      <c r="B23" s="64"/>
      <c r="C23" s="65">
        <v>5</v>
      </c>
      <c r="D23" s="66" t="s">
        <v>36</v>
      </c>
      <c r="E23" s="158">
        <v>195150000</v>
      </c>
      <c r="F23" s="158">
        <v>0</v>
      </c>
      <c r="G23" s="165" t="s">
        <v>26</v>
      </c>
      <c r="H23" s="165" t="s">
        <v>26</v>
      </c>
      <c r="I23" s="158">
        <v>0</v>
      </c>
      <c r="J23" s="165" t="s">
        <v>26</v>
      </c>
      <c r="K23" s="165" t="s">
        <v>26</v>
      </c>
      <c r="L23" s="155">
        <v>0</v>
      </c>
      <c r="M23" s="153">
        <v>0</v>
      </c>
      <c r="N23" s="153">
        <v>0</v>
      </c>
      <c r="O23" s="164" t="s">
        <v>26</v>
      </c>
      <c r="P23" s="164" t="s">
        <v>26</v>
      </c>
      <c r="Q23" s="155">
        <f t="shared" si="3"/>
        <v>0</v>
      </c>
      <c r="R23" s="165" t="s">
        <v>26</v>
      </c>
      <c r="S23" s="165" t="s">
        <v>26</v>
      </c>
      <c r="T23" s="158">
        <f t="shared" si="4"/>
        <v>0</v>
      </c>
      <c r="U23" s="165" t="s">
        <v>26</v>
      </c>
      <c r="V23" s="165" t="s">
        <v>26</v>
      </c>
      <c r="W23" s="156"/>
    </row>
    <row r="24" spans="1:23" ht="52.5" customHeight="1">
      <c r="A24" s="156"/>
      <c r="B24" s="64"/>
      <c r="C24" s="65">
        <v>6</v>
      </c>
      <c r="D24" s="66" t="s">
        <v>37</v>
      </c>
      <c r="E24" s="158">
        <v>146400000</v>
      </c>
      <c r="F24" s="158">
        <v>0</v>
      </c>
      <c r="G24" s="165" t="s">
        <v>26</v>
      </c>
      <c r="H24" s="165" t="s">
        <v>26</v>
      </c>
      <c r="I24" s="158">
        <v>0</v>
      </c>
      <c r="J24" s="165" t="s">
        <v>26</v>
      </c>
      <c r="K24" s="165" t="s">
        <v>26</v>
      </c>
      <c r="L24" s="155">
        <v>0</v>
      </c>
      <c r="M24" s="153">
        <v>0</v>
      </c>
      <c r="N24" s="153">
        <v>0</v>
      </c>
      <c r="O24" s="164" t="s">
        <v>26</v>
      </c>
      <c r="P24" s="164" t="s">
        <v>26</v>
      </c>
      <c r="Q24" s="155">
        <f t="shared" si="3"/>
        <v>0</v>
      </c>
      <c r="R24" s="165" t="s">
        <v>26</v>
      </c>
      <c r="S24" s="165" t="s">
        <v>26</v>
      </c>
      <c r="T24" s="158">
        <f t="shared" si="4"/>
        <v>0</v>
      </c>
      <c r="U24" s="165" t="s">
        <v>26</v>
      </c>
      <c r="V24" s="165" t="s">
        <v>26</v>
      </c>
      <c r="W24" s="156"/>
    </row>
    <row r="25" spans="1:23" ht="26.1" customHeight="1">
      <c r="A25" s="156"/>
      <c r="B25" s="64"/>
      <c r="C25" s="65">
        <v>7</v>
      </c>
      <c r="D25" s="66" t="s">
        <v>38</v>
      </c>
      <c r="E25" s="158">
        <v>97650000</v>
      </c>
      <c r="F25" s="158">
        <v>0</v>
      </c>
      <c r="G25" s="165" t="s">
        <v>26</v>
      </c>
      <c r="H25" s="165" t="s">
        <v>26</v>
      </c>
      <c r="I25" s="158">
        <v>0</v>
      </c>
      <c r="J25" s="165" t="s">
        <v>26</v>
      </c>
      <c r="K25" s="165" t="s">
        <v>26</v>
      </c>
      <c r="L25" s="155">
        <v>0</v>
      </c>
      <c r="M25" s="153">
        <v>0</v>
      </c>
      <c r="N25" s="153">
        <v>0</v>
      </c>
      <c r="O25" s="164" t="s">
        <v>26</v>
      </c>
      <c r="P25" s="164" t="s">
        <v>26</v>
      </c>
      <c r="Q25" s="155">
        <f t="shared" si="3"/>
        <v>0</v>
      </c>
      <c r="R25" s="165" t="s">
        <v>26</v>
      </c>
      <c r="S25" s="165" t="s">
        <v>26</v>
      </c>
      <c r="T25" s="158">
        <f t="shared" si="4"/>
        <v>0</v>
      </c>
      <c r="U25" s="165" t="s">
        <v>26</v>
      </c>
      <c r="V25" s="165" t="s">
        <v>26</v>
      </c>
      <c r="W25" s="156"/>
    </row>
    <row r="26" spans="1:23" ht="38.25" customHeight="1">
      <c r="A26" s="156"/>
      <c r="B26" s="64"/>
      <c r="C26" s="65">
        <v>8</v>
      </c>
      <c r="D26" s="66" t="s">
        <v>39</v>
      </c>
      <c r="E26" s="158">
        <v>195150000</v>
      </c>
      <c r="F26" s="158">
        <v>0</v>
      </c>
      <c r="G26" s="165" t="s">
        <v>26</v>
      </c>
      <c r="H26" s="165" t="s">
        <v>26</v>
      </c>
      <c r="I26" s="158">
        <v>0</v>
      </c>
      <c r="J26" s="165" t="s">
        <v>26</v>
      </c>
      <c r="K26" s="165" t="s">
        <v>26</v>
      </c>
      <c r="L26" s="155">
        <v>0</v>
      </c>
      <c r="M26" s="153">
        <v>0</v>
      </c>
      <c r="N26" s="153">
        <v>0</v>
      </c>
      <c r="O26" s="164" t="s">
        <v>26</v>
      </c>
      <c r="P26" s="164" t="s">
        <v>26</v>
      </c>
      <c r="Q26" s="155">
        <f t="shared" si="3"/>
        <v>0</v>
      </c>
      <c r="R26" s="165" t="s">
        <v>26</v>
      </c>
      <c r="S26" s="165" t="s">
        <v>26</v>
      </c>
      <c r="T26" s="158">
        <f t="shared" si="4"/>
        <v>0</v>
      </c>
      <c r="U26" s="165" t="s">
        <v>26</v>
      </c>
      <c r="V26" s="165" t="s">
        <v>26</v>
      </c>
      <c r="W26" s="156"/>
    </row>
    <row r="27" spans="1:23" ht="41.25" customHeight="1">
      <c r="A27" s="160"/>
      <c r="B27" s="70"/>
      <c r="C27" s="71">
        <v>9</v>
      </c>
      <c r="D27" s="72" t="s">
        <v>40</v>
      </c>
      <c r="E27" s="176">
        <v>195150000</v>
      </c>
      <c r="F27" s="176">
        <v>0</v>
      </c>
      <c r="G27" s="177" t="s">
        <v>26</v>
      </c>
      <c r="H27" s="177" t="s">
        <v>26</v>
      </c>
      <c r="I27" s="176">
        <v>0</v>
      </c>
      <c r="J27" s="177" t="s">
        <v>26</v>
      </c>
      <c r="K27" s="177" t="s">
        <v>26</v>
      </c>
      <c r="L27" s="178">
        <v>0</v>
      </c>
      <c r="M27" s="179">
        <v>0</v>
      </c>
      <c r="N27" s="179">
        <v>0</v>
      </c>
      <c r="O27" s="180" t="s">
        <v>26</v>
      </c>
      <c r="P27" s="180" t="s">
        <v>26</v>
      </c>
      <c r="Q27" s="178">
        <f t="shared" si="3"/>
        <v>0</v>
      </c>
      <c r="R27" s="177" t="s">
        <v>26</v>
      </c>
      <c r="S27" s="177" t="s">
        <v>26</v>
      </c>
      <c r="T27" s="176">
        <f t="shared" si="4"/>
        <v>0</v>
      </c>
      <c r="U27" s="177" t="s">
        <v>26</v>
      </c>
      <c r="V27" s="177" t="s">
        <v>26</v>
      </c>
      <c r="W27" s="160"/>
    </row>
    <row r="28" spans="1:23" ht="39" customHeight="1">
      <c r="A28" s="171"/>
      <c r="B28" s="75"/>
      <c r="C28" s="76">
        <v>10</v>
      </c>
      <c r="D28" s="77" t="s">
        <v>41</v>
      </c>
      <c r="E28" s="172">
        <v>97650000</v>
      </c>
      <c r="F28" s="172">
        <v>0</v>
      </c>
      <c r="G28" s="181" t="s">
        <v>26</v>
      </c>
      <c r="H28" s="181" t="s">
        <v>26</v>
      </c>
      <c r="I28" s="172">
        <v>0</v>
      </c>
      <c r="J28" s="181" t="s">
        <v>26</v>
      </c>
      <c r="K28" s="181" t="s">
        <v>26</v>
      </c>
      <c r="L28" s="174">
        <v>0</v>
      </c>
      <c r="M28" s="182">
        <v>0</v>
      </c>
      <c r="N28" s="182">
        <v>0</v>
      </c>
      <c r="O28" s="183" t="s">
        <v>26</v>
      </c>
      <c r="P28" s="183" t="s">
        <v>26</v>
      </c>
      <c r="Q28" s="174">
        <f t="shared" si="3"/>
        <v>0</v>
      </c>
      <c r="R28" s="181" t="s">
        <v>26</v>
      </c>
      <c r="S28" s="181" t="s">
        <v>26</v>
      </c>
      <c r="T28" s="172">
        <f t="shared" si="4"/>
        <v>0</v>
      </c>
      <c r="U28" s="181" t="s">
        <v>26</v>
      </c>
      <c r="V28" s="181" t="s">
        <v>26</v>
      </c>
      <c r="W28" s="171"/>
    </row>
    <row r="29" spans="1:23" ht="32.25" customHeight="1">
      <c r="A29" s="156"/>
      <c r="B29" s="64"/>
      <c r="C29" s="65">
        <v>11</v>
      </c>
      <c r="D29" s="66" t="s">
        <v>42</v>
      </c>
      <c r="E29" s="68">
        <v>195150000</v>
      </c>
      <c r="F29" s="158">
        <v>0</v>
      </c>
      <c r="G29" s="165" t="s">
        <v>26</v>
      </c>
      <c r="H29" s="165" t="s">
        <v>26</v>
      </c>
      <c r="I29" s="158">
        <v>0</v>
      </c>
      <c r="J29" s="165" t="s">
        <v>26</v>
      </c>
      <c r="K29" s="165" t="s">
        <v>26</v>
      </c>
      <c r="L29" s="155">
        <v>0</v>
      </c>
      <c r="M29" s="153">
        <v>0</v>
      </c>
      <c r="N29" s="153">
        <v>0</v>
      </c>
      <c r="O29" s="164" t="s">
        <v>26</v>
      </c>
      <c r="P29" s="164" t="s">
        <v>26</v>
      </c>
      <c r="Q29" s="155">
        <f t="shared" si="3"/>
        <v>0</v>
      </c>
      <c r="R29" s="165" t="s">
        <v>26</v>
      </c>
      <c r="S29" s="165" t="s">
        <v>26</v>
      </c>
      <c r="T29" s="158">
        <f t="shared" si="4"/>
        <v>0</v>
      </c>
      <c r="U29" s="165" t="s">
        <v>26</v>
      </c>
      <c r="V29" s="165" t="s">
        <v>26</v>
      </c>
      <c r="W29" s="156"/>
    </row>
    <row r="30" spans="1:23" ht="42" customHeight="1">
      <c r="A30" s="156"/>
      <c r="B30" s="64"/>
      <c r="C30" s="65">
        <v>12</v>
      </c>
      <c r="D30" s="66" t="s">
        <v>172</v>
      </c>
      <c r="E30" s="68">
        <v>195150000</v>
      </c>
      <c r="F30" s="158">
        <v>0</v>
      </c>
      <c r="G30" s="165" t="s">
        <v>26</v>
      </c>
      <c r="H30" s="165" t="s">
        <v>26</v>
      </c>
      <c r="I30" s="158">
        <v>0</v>
      </c>
      <c r="J30" s="165" t="s">
        <v>26</v>
      </c>
      <c r="K30" s="165" t="s">
        <v>26</v>
      </c>
      <c r="L30" s="155">
        <v>0</v>
      </c>
      <c r="M30" s="153">
        <v>0</v>
      </c>
      <c r="N30" s="153">
        <v>0</v>
      </c>
      <c r="O30" s="164" t="s">
        <v>26</v>
      </c>
      <c r="P30" s="164" t="s">
        <v>26</v>
      </c>
      <c r="Q30" s="155">
        <f t="shared" si="3"/>
        <v>0</v>
      </c>
      <c r="R30" s="165" t="s">
        <v>26</v>
      </c>
      <c r="S30" s="165" t="s">
        <v>26</v>
      </c>
      <c r="T30" s="158">
        <f t="shared" si="4"/>
        <v>0</v>
      </c>
      <c r="U30" s="165" t="s">
        <v>26</v>
      </c>
      <c r="V30" s="165" t="s">
        <v>26</v>
      </c>
      <c r="W30" s="156"/>
    </row>
    <row r="31" spans="1:23" ht="37.5" customHeight="1">
      <c r="A31" s="156"/>
      <c r="B31" s="64"/>
      <c r="C31" s="65">
        <v>13</v>
      </c>
      <c r="D31" s="66" t="s">
        <v>43</v>
      </c>
      <c r="E31" s="68">
        <v>97650000</v>
      </c>
      <c r="F31" s="158">
        <v>0</v>
      </c>
      <c r="G31" s="165" t="s">
        <v>26</v>
      </c>
      <c r="H31" s="165" t="s">
        <v>26</v>
      </c>
      <c r="I31" s="158">
        <v>0</v>
      </c>
      <c r="J31" s="165" t="s">
        <v>26</v>
      </c>
      <c r="K31" s="165" t="s">
        <v>26</v>
      </c>
      <c r="L31" s="155">
        <v>0</v>
      </c>
      <c r="M31" s="153">
        <v>0</v>
      </c>
      <c r="N31" s="153">
        <v>0</v>
      </c>
      <c r="O31" s="164" t="s">
        <v>26</v>
      </c>
      <c r="P31" s="164" t="s">
        <v>26</v>
      </c>
      <c r="Q31" s="155">
        <f t="shared" si="3"/>
        <v>0</v>
      </c>
      <c r="R31" s="165" t="s">
        <v>26</v>
      </c>
      <c r="S31" s="165" t="s">
        <v>26</v>
      </c>
      <c r="T31" s="158">
        <f t="shared" si="4"/>
        <v>0</v>
      </c>
      <c r="U31" s="165" t="s">
        <v>26</v>
      </c>
      <c r="V31" s="165" t="s">
        <v>26</v>
      </c>
      <c r="W31" s="156"/>
    </row>
    <row r="32" spans="1:23" ht="28.5" customHeight="1">
      <c r="A32" s="156"/>
      <c r="B32" s="64"/>
      <c r="C32" s="65">
        <v>14</v>
      </c>
      <c r="D32" s="66" t="s">
        <v>44</v>
      </c>
      <c r="E32" s="68">
        <v>97650000</v>
      </c>
      <c r="F32" s="158">
        <v>0</v>
      </c>
      <c r="G32" s="165" t="s">
        <v>26</v>
      </c>
      <c r="H32" s="165" t="s">
        <v>26</v>
      </c>
      <c r="I32" s="158">
        <v>0</v>
      </c>
      <c r="J32" s="165" t="s">
        <v>26</v>
      </c>
      <c r="K32" s="165" t="s">
        <v>26</v>
      </c>
      <c r="L32" s="155">
        <v>0</v>
      </c>
      <c r="M32" s="153">
        <v>0</v>
      </c>
      <c r="N32" s="153">
        <v>0</v>
      </c>
      <c r="O32" s="164" t="s">
        <v>26</v>
      </c>
      <c r="P32" s="164" t="s">
        <v>26</v>
      </c>
      <c r="Q32" s="155">
        <f t="shared" si="3"/>
        <v>0</v>
      </c>
      <c r="R32" s="165" t="s">
        <v>26</v>
      </c>
      <c r="S32" s="165" t="s">
        <v>26</v>
      </c>
      <c r="T32" s="158">
        <f t="shared" si="4"/>
        <v>0</v>
      </c>
      <c r="U32" s="165" t="s">
        <v>26</v>
      </c>
      <c r="V32" s="165" t="s">
        <v>26</v>
      </c>
      <c r="W32" s="156"/>
    </row>
    <row r="33" spans="1:23" ht="27.75" customHeight="1">
      <c r="A33" s="156"/>
      <c r="B33" s="64"/>
      <c r="C33" s="65">
        <v>15</v>
      </c>
      <c r="D33" s="66" t="s">
        <v>45</v>
      </c>
      <c r="E33" s="68">
        <v>146400000</v>
      </c>
      <c r="F33" s="158">
        <v>0</v>
      </c>
      <c r="G33" s="165" t="s">
        <v>26</v>
      </c>
      <c r="H33" s="165" t="s">
        <v>26</v>
      </c>
      <c r="I33" s="158">
        <v>0</v>
      </c>
      <c r="J33" s="165" t="s">
        <v>26</v>
      </c>
      <c r="K33" s="165" t="s">
        <v>26</v>
      </c>
      <c r="L33" s="155">
        <v>0</v>
      </c>
      <c r="M33" s="153">
        <v>0</v>
      </c>
      <c r="N33" s="153">
        <v>0</v>
      </c>
      <c r="O33" s="164" t="s">
        <v>26</v>
      </c>
      <c r="P33" s="164" t="s">
        <v>26</v>
      </c>
      <c r="Q33" s="155">
        <f t="shared" si="3"/>
        <v>0</v>
      </c>
      <c r="R33" s="165" t="s">
        <v>26</v>
      </c>
      <c r="S33" s="165" t="s">
        <v>26</v>
      </c>
      <c r="T33" s="158">
        <f t="shared" si="4"/>
        <v>0</v>
      </c>
      <c r="U33" s="165" t="s">
        <v>26</v>
      </c>
      <c r="V33" s="165" t="s">
        <v>26</v>
      </c>
      <c r="W33" s="156"/>
    </row>
    <row r="34" spans="1:23" ht="27.75" customHeight="1">
      <c r="A34" s="156"/>
      <c r="B34" s="64"/>
      <c r="C34" s="65">
        <v>16</v>
      </c>
      <c r="D34" s="66" t="s">
        <v>46</v>
      </c>
      <c r="E34" s="68">
        <v>146400000</v>
      </c>
      <c r="F34" s="158">
        <v>0</v>
      </c>
      <c r="G34" s="165" t="s">
        <v>26</v>
      </c>
      <c r="H34" s="165" t="s">
        <v>26</v>
      </c>
      <c r="I34" s="158">
        <v>0</v>
      </c>
      <c r="J34" s="165" t="s">
        <v>26</v>
      </c>
      <c r="K34" s="165" t="s">
        <v>26</v>
      </c>
      <c r="L34" s="155">
        <v>0</v>
      </c>
      <c r="M34" s="153">
        <v>0</v>
      </c>
      <c r="N34" s="153">
        <v>0</v>
      </c>
      <c r="O34" s="164" t="s">
        <v>26</v>
      </c>
      <c r="P34" s="164" t="s">
        <v>26</v>
      </c>
      <c r="Q34" s="155">
        <f t="shared" si="3"/>
        <v>0</v>
      </c>
      <c r="R34" s="165" t="s">
        <v>26</v>
      </c>
      <c r="S34" s="165" t="s">
        <v>26</v>
      </c>
      <c r="T34" s="158">
        <f t="shared" si="4"/>
        <v>0</v>
      </c>
      <c r="U34" s="165" t="s">
        <v>26</v>
      </c>
      <c r="V34" s="165" t="s">
        <v>26</v>
      </c>
      <c r="W34" s="156"/>
    </row>
    <row r="35" spans="1:23" ht="39.75" customHeight="1">
      <c r="A35" s="156"/>
      <c r="B35" s="64"/>
      <c r="C35" s="65">
        <v>17</v>
      </c>
      <c r="D35" s="66" t="s">
        <v>47</v>
      </c>
      <c r="E35" s="68">
        <v>195150000</v>
      </c>
      <c r="F35" s="158">
        <v>0</v>
      </c>
      <c r="G35" s="165" t="s">
        <v>26</v>
      </c>
      <c r="H35" s="165" t="s">
        <v>26</v>
      </c>
      <c r="I35" s="158">
        <v>0</v>
      </c>
      <c r="J35" s="165" t="s">
        <v>26</v>
      </c>
      <c r="K35" s="165" t="s">
        <v>26</v>
      </c>
      <c r="L35" s="155">
        <v>0</v>
      </c>
      <c r="M35" s="153">
        <v>0</v>
      </c>
      <c r="N35" s="153">
        <v>0</v>
      </c>
      <c r="O35" s="164" t="s">
        <v>26</v>
      </c>
      <c r="P35" s="164" t="s">
        <v>26</v>
      </c>
      <c r="Q35" s="155">
        <f t="shared" si="3"/>
        <v>0</v>
      </c>
      <c r="R35" s="165" t="s">
        <v>26</v>
      </c>
      <c r="S35" s="165" t="s">
        <v>26</v>
      </c>
      <c r="T35" s="158">
        <f t="shared" si="4"/>
        <v>0</v>
      </c>
      <c r="U35" s="165" t="s">
        <v>26</v>
      </c>
      <c r="V35" s="165" t="s">
        <v>26</v>
      </c>
      <c r="W35" s="156"/>
    </row>
    <row r="36" spans="1:23" ht="42" customHeight="1">
      <c r="A36" s="156"/>
      <c r="B36" s="64"/>
      <c r="C36" s="65">
        <v>18</v>
      </c>
      <c r="D36" s="66" t="s">
        <v>48</v>
      </c>
      <c r="E36" s="68">
        <v>195150000</v>
      </c>
      <c r="F36" s="158">
        <v>0</v>
      </c>
      <c r="G36" s="165" t="s">
        <v>26</v>
      </c>
      <c r="H36" s="165" t="s">
        <v>26</v>
      </c>
      <c r="I36" s="158">
        <v>0</v>
      </c>
      <c r="J36" s="165" t="s">
        <v>26</v>
      </c>
      <c r="K36" s="165" t="s">
        <v>26</v>
      </c>
      <c r="L36" s="155">
        <v>0</v>
      </c>
      <c r="M36" s="153">
        <v>0</v>
      </c>
      <c r="N36" s="153">
        <v>0</v>
      </c>
      <c r="O36" s="164" t="s">
        <v>26</v>
      </c>
      <c r="P36" s="164" t="s">
        <v>26</v>
      </c>
      <c r="Q36" s="155">
        <f t="shared" si="3"/>
        <v>0</v>
      </c>
      <c r="R36" s="165" t="s">
        <v>26</v>
      </c>
      <c r="S36" s="165" t="s">
        <v>26</v>
      </c>
      <c r="T36" s="158">
        <f t="shared" si="4"/>
        <v>0</v>
      </c>
      <c r="U36" s="165" t="s">
        <v>26</v>
      </c>
      <c r="V36" s="165" t="s">
        <v>26</v>
      </c>
      <c r="W36" s="156"/>
    </row>
    <row r="37" spans="1:23" ht="42" customHeight="1">
      <c r="A37" s="156"/>
      <c r="B37" s="64"/>
      <c r="C37" s="65">
        <v>19</v>
      </c>
      <c r="D37" s="66" t="s">
        <v>49</v>
      </c>
      <c r="E37" s="68">
        <v>195150000</v>
      </c>
      <c r="F37" s="158">
        <v>0</v>
      </c>
      <c r="G37" s="165" t="s">
        <v>26</v>
      </c>
      <c r="H37" s="165" t="s">
        <v>26</v>
      </c>
      <c r="I37" s="158">
        <v>0</v>
      </c>
      <c r="J37" s="165" t="s">
        <v>26</v>
      </c>
      <c r="K37" s="165" t="s">
        <v>26</v>
      </c>
      <c r="L37" s="155">
        <v>0</v>
      </c>
      <c r="M37" s="153">
        <v>0</v>
      </c>
      <c r="N37" s="153">
        <v>0</v>
      </c>
      <c r="O37" s="164" t="s">
        <v>26</v>
      </c>
      <c r="P37" s="164" t="s">
        <v>26</v>
      </c>
      <c r="Q37" s="155">
        <f t="shared" si="3"/>
        <v>0</v>
      </c>
      <c r="R37" s="165" t="s">
        <v>26</v>
      </c>
      <c r="S37" s="165" t="s">
        <v>26</v>
      </c>
      <c r="T37" s="158">
        <f t="shared" si="4"/>
        <v>0</v>
      </c>
      <c r="U37" s="165" t="s">
        <v>26</v>
      </c>
      <c r="V37" s="165" t="s">
        <v>26</v>
      </c>
      <c r="W37" s="156"/>
    </row>
    <row r="38" spans="1:23" ht="30" customHeight="1">
      <c r="A38" s="156"/>
      <c r="B38" s="64"/>
      <c r="C38" s="65">
        <v>20</v>
      </c>
      <c r="D38" s="66" t="s">
        <v>50</v>
      </c>
      <c r="E38" s="68">
        <v>146400000</v>
      </c>
      <c r="F38" s="158">
        <v>0</v>
      </c>
      <c r="G38" s="165" t="s">
        <v>26</v>
      </c>
      <c r="H38" s="165" t="s">
        <v>26</v>
      </c>
      <c r="I38" s="158">
        <v>0</v>
      </c>
      <c r="J38" s="165" t="s">
        <v>26</v>
      </c>
      <c r="K38" s="165" t="s">
        <v>26</v>
      </c>
      <c r="L38" s="155">
        <v>0</v>
      </c>
      <c r="M38" s="153">
        <v>0</v>
      </c>
      <c r="N38" s="153">
        <v>0</v>
      </c>
      <c r="O38" s="164" t="s">
        <v>26</v>
      </c>
      <c r="P38" s="164" t="s">
        <v>26</v>
      </c>
      <c r="Q38" s="155">
        <f t="shared" si="3"/>
        <v>0</v>
      </c>
      <c r="R38" s="165" t="s">
        <v>26</v>
      </c>
      <c r="S38" s="165" t="s">
        <v>26</v>
      </c>
      <c r="T38" s="158">
        <f t="shared" si="4"/>
        <v>0</v>
      </c>
      <c r="U38" s="165" t="s">
        <v>26</v>
      </c>
      <c r="V38" s="165" t="s">
        <v>26</v>
      </c>
      <c r="W38" s="156"/>
    </row>
    <row r="39" spans="1:23" ht="30" customHeight="1">
      <c r="A39" s="156"/>
      <c r="B39" s="64"/>
      <c r="C39" s="65">
        <v>21</v>
      </c>
      <c r="D39" s="66" t="s">
        <v>51</v>
      </c>
      <c r="E39" s="68">
        <v>146400000</v>
      </c>
      <c r="F39" s="158">
        <v>0</v>
      </c>
      <c r="G39" s="165" t="s">
        <v>26</v>
      </c>
      <c r="H39" s="165" t="s">
        <v>26</v>
      </c>
      <c r="I39" s="158">
        <v>0</v>
      </c>
      <c r="J39" s="165" t="s">
        <v>26</v>
      </c>
      <c r="K39" s="165" t="s">
        <v>26</v>
      </c>
      <c r="L39" s="155">
        <v>0</v>
      </c>
      <c r="M39" s="153">
        <v>0</v>
      </c>
      <c r="N39" s="153">
        <v>0</v>
      </c>
      <c r="O39" s="164" t="s">
        <v>26</v>
      </c>
      <c r="P39" s="164" t="s">
        <v>26</v>
      </c>
      <c r="Q39" s="155">
        <f t="shared" si="3"/>
        <v>0</v>
      </c>
      <c r="R39" s="165" t="s">
        <v>26</v>
      </c>
      <c r="S39" s="165" t="s">
        <v>26</v>
      </c>
      <c r="T39" s="158">
        <f t="shared" si="4"/>
        <v>0</v>
      </c>
      <c r="U39" s="165" t="s">
        <v>26</v>
      </c>
      <c r="V39" s="165" t="s">
        <v>26</v>
      </c>
      <c r="W39" s="156"/>
    </row>
    <row r="40" spans="1:23" ht="18" customHeight="1">
      <c r="A40" s="156"/>
      <c r="B40" s="64"/>
      <c r="C40" s="65">
        <v>22</v>
      </c>
      <c r="D40" s="66" t="s">
        <v>52</v>
      </c>
      <c r="E40" s="68">
        <v>195150000</v>
      </c>
      <c r="F40" s="158">
        <v>0</v>
      </c>
      <c r="G40" s="165" t="s">
        <v>26</v>
      </c>
      <c r="H40" s="165" t="s">
        <v>26</v>
      </c>
      <c r="I40" s="158">
        <v>0</v>
      </c>
      <c r="J40" s="165" t="s">
        <v>26</v>
      </c>
      <c r="K40" s="165" t="s">
        <v>26</v>
      </c>
      <c r="L40" s="155">
        <v>0</v>
      </c>
      <c r="M40" s="153">
        <v>0</v>
      </c>
      <c r="N40" s="153">
        <v>0</v>
      </c>
      <c r="O40" s="164" t="s">
        <v>26</v>
      </c>
      <c r="P40" s="164" t="s">
        <v>26</v>
      </c>
      <c r="Q40" s="155">
        <f t="shared" si="3"/>
        <v>0</v>
      </c>
      <c r="R40" s="165" t="s">
        <v>26</v>
      </c>
      <c r="S40" s="165" t="s">
        <v>26</v>
      </c>
      <c r="T40" s="158">
        <f t="shared" si="4"/>
        <v>0</v>
      </c>
      <c r="U40" s="165" t="s">
        <v>26</v>
      </c>
      <c r="V40" s="165" t="s">
        <v>26</v>
      </c>
      <c r="W40" s="156"/>
    </row>
    <row r="41" spans="1:23" ht="30" customHeight="1">
      <c r="A41" s="156"/>
      <c r="B41" s="64"/>
      <c r="C41" s="65">
        <v>23</v>
      </c>
      <c r="D41" s="66" t="s">
        <v>53</v>
      </c>
      <c r="E41" s="68">
        <v>195150000</v>
      </c>
      <c r="F41" s="158">
        <v>0</v>
      </c>
      <c r="G41" s="165" t="s">
        <v>26</v>
      </c>
      <c r="H41" s="165" t="s">
        <v>26</v>
      </c>
      <c r="I41" s="158">
        <v>0</v>
      </c>
      <c r="J41" s="165" t="s">
        <v>26</v>
      </c>
      <c r="K41" s="165" t="s">
        <v>26</v>
      </c>
      <c r="L41" s="155">
        <v>0</v>
      </c>
      <c r="M41" s="153">
        <v>0</v>
      </c>
      <c r="N41" s="153">
        <v>0</v>
      </c>
      <c r="O41" s="164" t="s">
        <v>26</v>
      </c>
      <c r="P41" s="164" t="s">
        <v>26</v>
      </c>
      <c r="Q41" s="155">
        <f t="shared" si="3"/>
        <v>0</v>
      </c>
      <c r="R41" s="165" t="s">
        <v>26</v>
      </c>
      <c r="S41" s="165" t="s">
        <v>26</v>
      </c>
      <c r="T41" s="158">
        <f t="shared" si="4"/>
        <v>0</v>
      </c>
      <c r="U41" s="165" t="s">
        <v>26</v>
      </c>
      <c r="V41" s="165" t="s">
        <v>26</v>
      </c>
      <c r="W41" s="156"/>
    </row>
    <row r="42" spans="1:23" ht="30" customHeight="1">
      <c r="A42" s="156"/>
      <c r="B42" s="64"/>
      <c r="C42" s="65">
        <v>24</v>
      </c>
      <c r="D42" s="66" t="s">
        <v>54</v>
      </c>
      <c r="E42" s="68">
        <v>195150000</v>
      </c>
      <c r="F42" s="158">
        <v>0</v>
      </c>
      <c r="G42" s="165" t="s">
        <v>26</v>
      </c>
      <c r="H42" s="165" t="s">
        <v>26</v>
      </c>
      <c r="I42" s="158">
        <v>0</v>
      </c>
      <c r="J42" s="165" t="s">
        <v>26</v>
      </c>
      <c r="K42" s="165" t="s">
        <v>26</v>
      </c>
      <c r="L42" s="155">
        <v>0</v>
      </c>
      <c r="M42" s="153">
        <v>0</v>
      </c>
      <c r="N42" s="153">
        <v>0</v>
      </c>
      <c r="O42" s="164" t="s">
        <v>26</v>
      </c>
      <c r="P42" s="164" t="s">
        <v>26</v>
      </c>
      <c r="Q42" s="155">
        <f t="shared" si="3"/>
        <v>0</v>
      </c>
      <c r="R42" s="165" t="s">
        <v>26</v>
      </c>
      <c r="S42" s="165" t="s">
        <v>26</v>
      </c>
      <c r="T42" s="158">
        <f t="shared" si="4"/>
        <v>0</v>
      </c>
      <c r="U42" s="165" t="s">
        <v>26</v>
      </c>
      <c r="V42" s="165" t="s">
        <v>26</v>
      </c>
      <c r="W42" s="156"/>
    </row>
    <row r="43" spans="1:23" ht="30" customHeight="1">
      <c r="A43" s="156"/>
      <c r="B43" s="64"/>
      <c r="C43" s="65">
        <v>25</v>
      </c>
      <c r="D43" s="66" t="s">
        <v>55</v>
      </c>
      <c r="E43" s="68">
        <v>195000000</v>
      </c>
      <c r="F43" s="158">
        <v>0</v>
      </c>
      <c r="G43" s="165" t="s">
        <v>26</v>
      </c>
      <c r="H43" s="165" t="s">
        <v>26</v>
      </c>
      <c r="I43" s="158">
        <v>0</v>
      </c>
      <c r="J43" s="165" t="s">
        <v>26</v>
      </c>
      <c r="K43" s="165" t="s">
        <v>26</v>
      </c>
      <c r="L43" s="155">
        <v>0</v>
      </c>
      <c r="M43" s="153">
        <v>0</v>
      </c>
      <c r="N43" s="153">
        <v>0</v>
      </c>
      <c r="O43" s="164" t="s">
        <v>26</v>
      </c>
      <c r="P43" s="164" t="s">
        <v>26</v>
      </c>
      <c r="Q43" s="155">
        <f t="shared" si="3"/>
        <v>0</v>
      </c>
      <c r="R43" s="165" t="s">
        <v>26</v>
      </c>
      <c r="S43" s="165" t="s">
        <v>26</v>
      </c>
      <c r="T43" s="158">
        <f t="shared" si="4"/>
        <v>0</v>
      </c>
      <c r="U43" s="165" t="s">
        <v>26</v>
      </c>
      <c r="V43" s="165" t="s">
        <v>26</v>
      </c>
      <c r="W43" s="156"/>
    </row>
    <row r="44" spans="1:23" ht="30" customHeight="1">
      <c r="A44" s="156"/>
      <c r="B44" s="64"/>
      <c r="C44" s="65">
        <v>26</v>
      </c>
      <c r="D44" s="66" t="s">
        <v>56</v>
      </c>
      <c r="E44" s="68">
        <v>195000000</v>
      </c>
      <c r="F44" s="158">
        <v>0</v>
      </c>
      <c r="G44" s="165" t="s">
        <v>26</v>
      </c>
      <c r="H44" s="165" t="s">
        <v>26</v>
      </c>
      <c r="I44" s="158">
        <v>0</v>
      </c>
      <c r="J44" s="165" t="s">
        <v>26</v>
      </c>
      <c r="K44" s="165" t="s">
        <v>26</v>
      </c>
      <c r="L44" s="155">
        <v>0</v>
      </c>
      <c r="M44" s="153">
        <v>0</v>
      </c>
      <c r="N44" s="153">
        <v>0</v>
      </c>
      <c r="O44" s="164" t="s">
        <v>26</v>
      </c>
      <c r="P44" s="164" t="s">
        <v>26</v>
      </c>
      <c r="Q44" s="155">
        <f t="shared" si="3"/>
        <v>0</v>
      </c>
      <c r="R44" s="165" t="s">
        <v>26</v>
      </c>
      <c r="S44" s="165" t="s">
        <v>26</v>
      </c>
      <c r="T44" s="158">
        <f t="shared" si="4"/>
        <v>0</v>
      </c>
      <c r="U44" s="165" t="s">
        <v>26</v>
      </c>
      <c r="V44" s="165" t="s">
        <v>26</v>
      </c>
      <c r="W44" s="156"/>
    </row>
    <row r="45" spans="1:23" ht="54.75" customHeight="1">
      <c r="A45" s="156"/>
      <c r="B45" s="64"/>
      <c r="C45" s="65">
        <v>27</v>
      </c>
      <c r="D45" s="66" t="s">
        <v>57</v>
      </c>
      <c r="E45" s="68">
        <v>195000000</v>
      </c>
      <c r="F45" s="158">
        <v>0</v>
      </c>
      <c r="G45" s="165" t="s">
        <v>26</v>
      </c>
      <c r="H45" s="165" t="s">
        <v>26</v>
      </c>
      <c r="I45" s="158">
        <v>0</v>
      </c>
      <c r="J45" s="165" t="s">
        <v>26</v>
      </c>
      <c r="K45" s="165" t="s">
        <v>26</v>
      </c>
      <c r="L45" s="155">
        <v>0</v>
      </c>
      <c r="M45" s="153">
        <v>0</v>
      </c>
      <c r="N45" s="153">
        <v>0</v>
      </c>
      <c r="O45" s="164" t="s">
        <v>26</v>
      </c>
      <c r="P45" s="164" t="s">
        <v>26</v>
      </c>
      <c r="Q45" s="155">
        <f t="shared" si="3"/>
        <v>0</v>
      </c>
      <c r="R45" s="165" t="s">
        <v>26</v>
      </c>
      <c r="S45" s="165" t="s">
        <v>26</v>
      </c>
      <c r="T45" s="158">
        <f t="shared" si="4"/>
        <v>0</v>
      </c>
      <c r="U45" s="165" t="s">
        <v>26</v>
      </c>
      <c r="V45" s="165" t="s">
        <v>26</v>
      </c>
      <c r="W45" s="156"/>
    </row>
    <row r="46" spans="1:23" ht="42" customHeight="1">
      <c r="A46" s="156"/>
      <c r="B46" s="64"/>
      <c r="C46" s="65">
        <v>28</v>
      </c>
      <c r="D46" s="66" t="s">
        <v>58</v>
      </c>
      <c r="E46" s="68">
        <v>195000000</v>
      </c>
      <c r="F46" s="158">
        <v>0</v>
      </c>
      <c r="G46" s="165" t="s">
        <v>26</v>
      </c>
      <c r="H46" s="165" t="s">
        <v>26</v>
      </c>
      <c r="I46" s="158">
        <v>0</v>
      </c>
      <c r="J46" s="165" t="s">
        <v>26</v>
      </c>
      <c r="K46" s="165" t="s">
        <v>26</v>
      </c>
      <c r="L46" s="155">
        <v>0</v>
      </c>
      <c r="M46" s="153">
        <v>0</v>
      </c>
      <c r="N46" s="153">
        <v>0</v>
      </c>
      <c r="O46" s="164" t="s">
        <v>26</v>
      </c>
      <c r="P46" s="164" t="s">
        <v>26</v>
      </c>
      <c r="Q46" s="155">
        <f t="shared" si="3"/>
        <v>0</v>
      </c>
      <c r="R46" s="165" t="s">
        <v>26</v>
      </c>
      <c r="S46" s="165" t="s">
        <v>26</v>
      </c>
      <c r="T46" s="158">
        <f t="shared" si="4"/>
        <v>0</v>
      </c>
      <c r="U46" s="165" t="s">
        <v>26</v>
      </c>
      <c r="V46" s="165" t="s">
        <v>26</v>
      </c>
      <c r="W46" s="156"/>
    </row>
    <row r="47" spans="1:23" ht="30" customHeight="1">
      <c r="A47" s="156"/>
      <c r="B47" s="64"/>
      <c r="C47" s="65">
        <v>29</v>
      </c>
      <c r="D47" s="66" t="s">
        <v>59</v>
      </c>
      <c r="E47" s="68">
        <v>146300000</v>
      </c>
      <c r="F47" s="158">
        <v>0</v>
      </c>
      <c r="G47" s="165" t="s">
        <v>26</v>
      </c>
      <c r="H47" s="165" t="s">
        <v>26</v>
      </c>
      <c r="I47" s="158">
        <v>0</v>
      </c>
      <c r="J47" s="165" t="s">
        <v>26</v>
      </c>
      <c r="K47" s="165" t="s">
        <v>26</v>
      </c>
      <c r="L47" s="155">
        <v>0</v>
      </c>
      <c r="M47" s="153">
        <v>0</v>
      </c>
      <c r="N47" s="153">
        <v>0</v>
      </c>
      <c r="O47" s="164" t="s">
        <v>26</v>
      </c>
      <c r="P47" s="164" t="s">
        <v>26</v>
      </c>
      <c r="Q47" s="155">
        <f t="shared" si="3"/>
        <v>0</v>
      </c>
      <c r="R47" s="165" t="s">
        <v>26</v>
      </c>
      <c r="S47" s="165" t="s">
        <v>26</v>
      </c>
      <c r="T47" s="158">
        <f t="shared" si="4"/>
        <v>0</v>
      </c>
      <c r="U47" s="165" t="s">
        <v>26</v>
      </c>
      <c r="V47" s="165" t="s">
        <v>26</v>
      </c>
      <c r="W47" s="156"/>
    </row>
    <row r="48" spans="1:23" ht="30" customHeight="1">
      <c r="A48" s="160"/>
      <c r="B48" s="70"/>
      <c r="C48" s="71">
        <v>30</v>
      </c>
      <c r="D48" s="72" t="s">
        <v>60</v>
      </c>
      <c r="E48" s="73">
        <v>195000000</v>
      </c>
      <c r="F48" s="176">
        <v>0</v>
      </c>
      <c r="G48" s="177" t="s">
        <v>26</v>
      </c>
      <c r="H48" s="177" t="s">
        <v>26</v>
      </c>
      <c r="I48" s="176">
        <v>0</v>
      </c>
      <c r="J48" s="177" t="s">
        <v>26</v>
      </c>
      <c r="K48" s="177" t="s">
        <v>26</v>
      </c>
      <c r="L48" s="178">
        <v>0</v>
      </c>
      <c r="M48" s="179">
        <v>0</v>
      </c>
      <c r="N48" s="179">
        <v>0</v>
      </c>
      <c r="O48" s="180" t="s">
        <v>26</v>
      </c>
      <c r="P48" s="180" t="s">
        <v>26</v>
      </c>
      <c r="Q48" s="178">
        <f t="shared" si="3"/>
        <v>0</v>
      </c>
      <c r="R48" s="177" t="s">
        <v>26</v>
      </c>
      <c r="S48" s="177" t="s">
        <v>26</v>
      </c>
      <c r="T48" s="176">
        <f t="shared" si="4"/>
        <v>0</v>
      </c>
      <c r="U48" s="177" t="s">
        <v>26</v>
      </c>
      <c r="V48" s="177" t="s">
        <v>26</v>
      </c>
      <c r="W48" s="160"/>
    </row>
    <row r="49" spans="1:23" ht="30" customHeight="1">
      <c r="A49" s="171"/>
      <c r="B49" s="75"/>
      <c r="C49" s="76">
        <v>31</v>
      </c>
      <c r="D49" s="77" t="s">
        <v>61</v>
      </c>
      <c r="E49" s="78">
        <v>175500000</v>
      </c>
      <c r="F49" s="172">
        <v>0</v>
      </c>
      <c r="G49" s="181" t="s">
        <v>26</v>
      </c>
      <c r="H49" s="181" t="s">
        <v>26</v>
      </c>
      <c r="I49" s="172">
        <v>0</v>
      </c>
      <c r="J49" s="181" t="s">
        <v>26</v>
      </c>
      <c r="K49" s="181" t="s">
        <v>26</v>
      </c>
      <c r="L49" s="174">
        <v>0</v>
      </c>
      <c r="M49" s="182">
        <v>0</v>
      </c>
      <c r="N49" s="182">
        <v>0</v>
      </c>
      <c r="O49" s="183" t="s">
        <v>26</v>
      </c>
      <c r="P49" s="183" t="s">
        <v>26</v>
      </c>
      <c r="Q49" s="174">
        <f t="shared" si="3"/>
        <v>0</v>
      </c>
      <c r="R49" s="181" t="s">
        <v>26</v>
      </c>
      <c r="S49" s="181" t="s">
        <v>26</v>
      </c>
      <c r="T49" s="172">
        <f t="shared" si="4"/>
        <v>0</v>
      </c>
      <c r="U49" s="181" t="s">
        <v>26</v>
      </c>
      <c r="V49" s="181" t="s">
        <v>26</v>
      </c>
      <c r="W49" s="171"/>
    </row>
    <row r="50" spans="1:23" ht="42" customHeight="1">
      <c r="A50" s="156"/>
      <c r="B50" s="64"/>
      <c r="C50" s="65">
        <v>32</v>
      </c>
      <c r="D50" s="66" t="s">
        <v>62</v>
      </c>
      <c r="E50" s="68">
        <v>97500000</v>
      </c>
      <c r="F50" s="158">
        <v>0</v>
      </c>
      <c r="G50" s="165" t="s">
        <v>26</v>
      </c>
      <c r="H50" s="165" t="s">
        <v>26</v>
      </c>
      <c r="I50" s="158">
        <v>0</v>
      </c>
      <c r="J50" s="165" t="s">
        <v>26</v>
      </c>
      <c r="K50" s="165" t="s">
        <v>26</v>
      </c>
      <c r="L50" s="155">
        <v>0</v>
      </c>
      <c r="M50" s="153">
        <v>0</v>
      </c>
      <c r="N50" s="153">
        <v>0</v>
      </c>
      <c r="O50" s="164" t="s">
        <v>26</v>
      </c>
      <c r="P50" s="164" t="s">
        <v>26</v>
      </c>
      <c r="Q50" s="155">
        <f t="shared" si="3"/>
        <v>0</v>
      </c>
      <c r="R50" s="165" t="s">
        <v>26</v>
      </c>
      <c r="S50" s="165" t="s">
        <v>26</v>
      </c>
      <c r="T50" s="158">
        <f t="shared" si="4"/>
        <v>0</v>
      </c>
      <c r="U50" s="165" t="s">
        <v>26</v>
      </c>
      <c r="V50" s="165" t="s">
        <v>26</v>
      </c>
      <c r="W50" s="156"/>
    </row>
    <row r="51" spans="1:23" ht="26.1" customHeight="1">
      <c r="A51" s="156"/>
      <c r="B51" s="64"/>
      <c r="C51" s="65">
        <v>33</v>
      </c>
      <c r="D51" s="66" t="s">
        <v>63</v>
      </c>
      <c r="E51" s="68">
        <v>97500000</v>
      </c>
      <c r="F51" s="158">
        <v>0</v>
      </c>
      <c r="G51" s="165" t="s">
        <v>26</v>
      </c>
      <c r="H51" s="165" t="s">
        <v>26</v>
      </c>
      <c r="I51" s="158">
        <v>0</v>
      </c>
      <c r="J51" s="165" t="s">
        <v>26</v>
      </c>
      <c r="K51" s="165" t="s">
        <v>26</v>
      </c>
      <c r="L51" s="155">
        <v>0</v>
      </c>
      <c r="M51" s="153">
        <v>0</v>
      </c>
      <c r="N51" s="153">
        <v>0</v>
      </c>
      <c r="O51" s="164" t="s">
        <v>26</v>
      </c>
      <c r="P51" s="164" t="s">
        <v>26</v>
      </c>
      <c r="Q51" s="155">
        <f t="shared" si="3"/>
        <v>0</v>
      </c>
      <c r="R51" s="165" t="s">
        <v>26</v>
      </c>
      <c r="S51" s="165" t="s">
        <v>26</v>
      </c>
      <c r="T51" s="158">
        <f t="shared" si="4"/>
        <v>0</v>
      </c>
      <c r="U51" s="165" t="s">
        <v>26</v>
      </c>
      <c r="V51" s="165" t="s">
        <v>26</v>
      </c>
      <c r="W51" s="156"/>
    </row>
    <row r="52" spans="1:23" ht="27" customHeight="1">
      <c r="A52" s="156"/>
      <c r="B52" s="64"/>
      <c r="C52" s="65">
        <v>34</v>
      </c>
      <c r="D52" s="66" t="s">
        <v>64</v>
      </c>
      <c r="E52" s="68">
        <v>97500000</v>
      </c>
      <c r="F52" s="158">
        <v>0</v>
      </c>
      <c r="G52" s="165" t="s">
        <v>26</v>
      </c>
      <c r="H52" s="165" t="s">
        <v>26</v>
      </c>
      <c r="I52" s="158">
        <v>0</v>
      </c>
      <c r="J52" s="165" t="s">
        <v>26</v>
      </c>
      <c r="K52" s="165" t="s">
        <v>26</v>
      </c>
      <c r="L52" s="155">
        <v>0</v>
      </c>
      <c r="M52" s="153">
        <v>0</v>
      </c>
      <c r="N52" s="153">
        <v>0</v>
      </c>
      <c r="O52" s="164" t="s">
        <v>26</v>
      </c>
      <c r="P52" s="164" t="s">
        <v>26</v>
      </c>
      <c r="Q52" s="155">
        <f t="shared" si="3"/>
        <v>0</v>
      </c>
      <c r="R52" s="165" t="s">
        <v>26</v>
      </c>
      <c r="S52" s="165" t="s">
        <v>26</v>
      </c>
      <c r="T52" s="158">
        <f t="shared" si="4"/>
        <v>0</v>
      </c>
      <c r="U52" s="165" t="s">
        <v>26</v>
      </c>
      <c r="V52" s="165" t="s">
        <v>26</v>
      </c>
      <c r="W52" s="156"/>
    </row>
    <row r="53" spans="1:23" ht="39" customHeight="1">
      <c r="A53" s="156"/>
      <c r="B53" s="64"/>
      <c r="C53" s="65">
        <v>35</v>
      </c>
      <c r="D53" s="66" t="s">
        <v>65</v>
      </c>
      <c r="E53" s="68">
        <v>180375000</v>
      </c>
      <c r="F53" s="158">
        <v>0</v>
      </c>
      <c r="G53" s="165" t="s">
        <v>26</v>
      </c>
      <c r="H53" s="165" t="s">
        <v>26</v>
      </c>
      <c r="I53" s="158">
        <v>0</v>
      </c>
      <c r="J53" s="165" t="s">
        <v>26</v>
      </c>
      <c r="K53" s="165" t="s">
        <v>26</v>
      </c>
      <c r="L53" s="155">
        <v>0</v>
      </c>
      <c r="M53" s="153">
        <v>0</v>
      </c>
      <c r="N53" s="153">
        <v>0</v>
      </c>
      <c r="O53" s="164" t="s">
        <v>26</v>
      </c>
      <c r="P53" s="164" t="s">
        <v>26</v>
      </c>
      <c r="Q53" s="155">
        <f t="shared" si="3"/>
        <v>0</v>
      </c>
      <c r="R53" s="165" t="s">
        <v>26</v>
      </c>
      <c r="S53" s="165" t="s">
        <v>26</v>
      </c>
      <c r="T53" s="158">
        <f t="shared" si="4"/>
        <v>0</v>
      </c>
      <c r="U53" s="165" t="s">
        <v>26</v>
      </c>
      <c r="V53" s="165" t="s">
        <v>26</v>
      </c>
      <c r="W53" s="156"/>
    </row>
    <row r="54" spans="1:23" ht="30" customHeight="1">
      <c r="A54" s="156"/>
      <c r="B54" s="64"/>
      <c r="C54" s="65">
        <v>36</v>
      </c>
      <c r="D54" s="66" t="s">
        <v>66</v>
      </c>
      <c r="E54" s="68">
        <v>180375000</v>
      </c>
      <c r="F54" s="158">
        <v>0</v>
      </c>
      <c r="G54" s="165" t="s">
        <v>26</v>
      </c>
      <c r="H54" s="165" t="s">
        <v>26</v>
      </c>
      <c r="I54" s="158">
        <v>0</v>
      </c>
      <c r="J54" s="165" t="s">
        <v>26</v>
      </c>
      <c r="K54" s="165" t="s">
        <v>26</v>
      </c>
      <c r="L54" s="155">
        <v>0</v>
      </c>
      <c r="M54" s="153">
        <v>0</v>
      </c>
      <c r="N54" s="153">
        <v>0</v>
      </c>
      <c r="O54" s="164" t="s">
        <v>26</v>
      </c>
      <c r="P54" s="164" t="s">
        <v>26</v>
      </c>
      <c r="Q54" s="155">
        <f t="shared" si="3"/>
        <v>0</v>
      </c>
      <c r="R54" s="165" t="s">
        <v>26</v>
      </c>
      <c r="S54" s="165" t="s">
        <v>26</v>
      </c>
      <c r="T54" s="158">
        <f t="shared" si="4"/>
        <v>0</v>
      </c>
      <c r="U54" s="165" t="s">
        <v>26</v>
      </c>
      <c r="V54" s="165" t="s">
        <v>26</v>
      </c>
      <c r="W54" s="156"/>
    </row>
    <row r="55" spans="1:23" ht="30" customHeight="1">
      <c r="A55" s="156"/>
      <c r="B55" s="64"/>
      <c r="C55" s="65">
        <v>37</v>
      </c>
      <c r="D55" s="66" t="s">
        <v>67</v>
      </c>
      <c r="E55" s="68">
        <v>175500000</v>
      </c>
      <c r="F55" s="158">
        <v>0</v>
      </c>
      <c r="G55" s="165" t="s">
        <v>26</v>
      </c>
      <c r="H55" s="165" t="s">
        <v>26</v>
      </c>
      <c r="I55" s="158">
        <v>0</v>
      </c>
      <c r="J55" s="165" t="s">
        <v>26</v>
      </c>
      <c r="K55" s="165" t="s">
        <v>26</v>
      </c>
      <c r="L55" s="155">
        <v>0</v>
      </c>
      <c r="M55" s="153">
        <v>0</v>
      </c>
      <c r="N55" s="153">
        <v>0</v>
      </c>
      <c r="O55" s="164" t="s">
        <v>26</v>
      </c>
      <c r="P55" s="164" t="s">
        <v>26</v>
      </c>
      <c r="Q55" s="155">
        <f t="shared" si="3"/>
        <v>0</v>
      </c>
      <c r="R55" s="165" t="s">
        <v>26</v>
      </c>
      <c r="S55" s="165" t="s">
        <v>26</v>
      </c>
      <c r="T55" s="158">
        <f t="shared" si="4"/>
        <v>0</v>
      </c>
      <c r="U55" s="165" t="s">
        <v>26</v>
      </c>
      <c r="V55" s="165" t="s">
        <v>26</v>
      </c>
      <c r="W55" s="156"/>
    </row>
    <row r="56" spans="1:23" ht="30" customHeight="1">
      <c r="A56" s="156"/>
      <c r="B56" s="64"/>
      <c r="C56" s="65">
        <v>38</v>
      </c>
      <c r="D56" s="66" t="s">
        <v>68</v>
      </c>
      <c r="E56" s="68">
        <v>185250000</v>
      </c>
      <c r="F56" s="158">
        <v>0</v>
      </c>
      <c r="G56" s="165" t="s">
        <v>26</v>
      </c>
      <c r="H56" s="165" t="s">
        <v>26</v>
      </c>
      <c r="I56" s="158">
        <v>0</v>
      </c>
      <c r="J56" s="165" t="s">
        <v>26</v>
      </c>
      <c r="K56" s="165" t="s">
        <v>26</v>
      </c>
      <c r="L56" s="155">
        <v>0</v>
      </c>
      <c r="M56" s="153">
        <v>0</v>
      </c>
      <c r="N56" s="153">
        <v>0</v>
      </c>
      <c r="O56" s="164" t="s">
        <v>26</v>
      </c>
      <c r="P56" s="164" t="s">
        <v>26</v>
      </c>
      <c r="Q56" s="155">
        <f t="shared" si="3"/>
        <v>0</v>
      </c>
      <c r="R56" s="165" t="s">
        <v>26</v>
      </c>
      <c r="S56" s="165" t="s">
        <v>26</v>
      </c>
      <c r="T56" s="158">
        <f t="shared" si="4"/>
        <v>0</v>
      </c>
      <c r="U56" s="165" t="s">
        <v>26</v>
      </c>
      <c r="V56" s="165" t="s">
        <v>26</v>
      </c>
      <c r="W56" s="156"/>
    </row>
    <row r="57" spans="1:23" ht="30" customHeight="1">
      <c r="A57" s="156"/>
      <c r="B57" s="64"/>
      <c r="C57" s="65">
        <v>39</v>
      </c>
      <c r="D57" s="66" t="s">
        <v>69</v>
      </c>
      <c r="E57" s="68">
        <v>170625000</v>
      </c>
      <c r="F57" s="158">
        <v>0</v>
      </c>
      <c r="G57" s="165" t="s">
        <v>26</v>
      </c>
      <c r="H57" s="165" t="s">
        <v>26</v>
      </c>
      <c r="I57" s="158">
        <v>0</v>
      </c>
      <c r="J57" s="165" t="s">
        <v>26</v>
      </c>
      <c r="K57" s="165" t="s">
        <v>26</v>
      </c>
      <c r="L57" s="155">
        <v>0</v>
      </c>
      <c r="M57" s="153">
        <v>0</v>
      </c>
      <c r="N57" s="153">
        <v>0</v>
      </c>
      <c r="O57" s="164" t="s">
        <v>26</v>
      </c>
      <c r="P57" s="164" t="s">
        <v>26</v>
      </c>
      <c r="Q57" s="155">
        <f t="shared" si="3"/>
        <v>0</v>
      </c>
      <c r="R57" s="165" t="s">
        <v>26</v>
      </c>
      <c r="S57" s="165" t="s">
        <v>26</v>
      </c>
      <c r="T57" s="158">
        <f t="shared" si="4"/>
        <v>0</v>
      </c>
      <c r="U57" s="165" t="s">
        <v>26</v>
      </c>
      <c r="V57" s="165" t="s">
        <v>26</v>
      </c>
      <c r="W57" s="156"/>
    </row>
    <row r="58" spans="1:23" ht="42" customHeight="1">
      <c r="A58" s="156"/>
      <c r="B58" s="64"/>
      <c r="C58" s="65">
        <v>40</v>
      </c>
      <c r="D58" s="66" t="s">
        <v>70</v>
      </c>
      <c r="E58" s="68">
        <v>180375000</v>
      </c>
      <c r="F58" s="158">
        <v>0</v>
      </c>
      <c r="G58" s="165" t="s">
        <v>26</v>
      </c>
      <c r="H58" s="165" t="s">
        <v>26</v>
      </c>
      <c r="I58" s="158">
        <v>0</v>
      </c>
      <c r="J58" s="165" t="s">
        <v>26</v>
      </c>
      <c r="K58" s="165" t="s">
        <v>26</v>
      </c>
      <c r="L58" s="155">
        <v>0</v>
      </c>
      <c r="M58" s="153">
        <v>0</v>
      </c>
      <c r="N58" s="153">
        <v>0</v>
      </c>
      <c r="O58" s="164" t="s">
        <v>26</v>
      </c>
      <c r="P58" s="164" t="s">
        <v>26</v>
      </c>
      <c r="Q58" s="155">
        <f t="shared" si="3"/>
        <v>0</v>
      </c>
      <c r="R58" s="165" t="s">
        <v>26</v>
      </c>
      <c r="S58" s="165" t="s">
        <v>26</v>
      </c>
      <c r="T58" s="158">
        <f t="shared" si="4"/>
        <v>0</v>
      </c>
      <c r="U58" s="165" t="s">
        <v>26</v>
      </c>
      <c r="V58" s="165" t="s">
        <v>26</v>
      </c>
      <c r="W58" s="156"/>
    </row>
    <row r="59" spans="1:23" ht="30" customHeight="1">
      <c r="A59" s="156"/>
      <c r="B59" s="64"/>
      <c r="C59" s="65">
        <v>41</v>
      </c>
      <c r="D59" s="66" t="s">
        <v>71</v>
      </c>
      <c r="E59" s="68">
        <v>151125000</v>
      </c>
      <c r="F59" s="158">
        <v>0</v>
      </c>
      <c r="G59" s="165" t="s">
        <v>26</v>
      </c>
      <c r="H59" s="165" t="s">
        <v>26</v>
      </c>
      <c r="I59" s="158">
        <v>0</v>
      </c>
      <c r="J59" s="165" t="s">
        <v>26</v>
      </c>
      <c r="K59" s="165" t="s">
        <v>26</v>
      </c>
      <c r="L59" s="155">
        <v>0</v>
      </c>
      <c r="M59" s="153">
        <v>0</v>
      </c>
      <c r="N59" s="153">
        <v>0</v>
      </c>
      <c r="O59" s="164" t="s">
        <v>26</v>
      </c>
      <c r="P59" s="164" t="s">
        <v>26</v>
      </c>
      <c r="Q59" s="155">
        <f t="shared" si="3"/>
        <v>0</v>
      </c>
      <c r="R59" s="165" t="s">
        <v>26</v>
      </c>
      <c r="S59" s="165" t="s">
        <v>26</v>
      </c>
      <c r="T59" s="158">
        <f t="shared" si="4"/>
        <v>0</v>
      </c>
      <c r="U59" s="165" t="s">
        <v>26</v>
      </c>
      <c r="V59" s="165" t="s">
        <v>26</v>
      </c>
      <c r="W59" s="156"/>
    </row>
    <row r="60" spans="1:23" ht="42" customHeight="1">
      <c r="A60" s="156"/>
      <c r="B60" s="64"/>
      <c r="C60" s="65">
        <v>42</v>
      </c>
      <c r="D60" s="66" t="s">
        <v>72</v>
      </c>
      <c r="E60" s="68">
        <v>170625000</v>
      </c>
      <c r="F60" s="158">
        <v>0</v>
      </c>
      <c r="G60" s="165" t="s">
        <v>26</v>
      </c>
      <c r="H60" s="165" t="s">
        <v>26</v>
      </c>
      <c r="I60" s="158">
        <v>0</v>
      </c>
      <c r="J60" s="165" t="s">
        <v>26</v>
      </c>
      <c r="K60" s="165" t="s">
        <v>26</v>
      </c>
      <c r="L60" s="155">
        <v>0</v>
      </c>
      <c r="M60" s="153">
        <v>0</v>
      </c>
      <c r="N60" s="153">
        <v>0</v>
      </c>
      <c r="O60" s="164" t="s">
        <v>26</v>
      </c>
      <c r="P60" s="164" t="s">
        <v>26</v>
      </c>
      <c r="Q60" s="155">
        <f t="shared" si="3"/>
        <v>0</v>
      </c>
      <c r="R60" s="165" t="s">
        <v>26</v>
      </c>
      <c r="S60" s="165" t="s">
        <v>26</v>
      </c>
      <c r="T60" s="158">
        <f t="shared" si="4"/>
        <v>0</v>
      </c>
      <c r="U60" s="165" t="s">
        <v>26</v>
      </c>
      <c r="V60" s="165" t="s">
        <v>26</v>
      </c>
      <c r="W60" s="156"/>
    </row>
    <row r="61" spans="1:23" ht="42" customHeight="1">
      <c r="A61" s="156"/>
      <c r="B61" s="64"/>
      <c r="C61" s="65">
        <v>43</v>
      </c>
      <c r="D61" s="66" t="s">
        <v>73</v>
      </c>
      <c r="E61" s="68">
        <v>146250000</v>
      </c>
      <c r="F61" s="158">
        <v>0</v>
      </c>
      <c r="G61" s="165" t="s">
        <v>26</v>
      </c>
      <c r="H61" s="165" t="s">
        <v>26</v>
      </c>
      <c r="I61" s="158">
        <v>0</v>
      </c>
      <c r="J61" s="165" t="s">
        <v>26</v>
      </c>
      <c r="K61" s="165" t="s">
        <v>26</v>
      </c>
      <c r="L61" s="155">
        <v>0</v>
      </c>
      <c r="M61" s="153">
        <v>0</v>
      </c>
      <c r="N61" s="153">
        <v>0</v>
      </c>
      <c r="O61" s="164" t="s">
        <v>26</v>
      </c>
      <c r="P61" s="164" t="s">
        <v>26</v>
      </c>
      <c r="Q61" s="155">
        <f t="shared" si="3"/>
        <v>0</v>
      </c>
      <c r="R61" s="165" t="s">
        <v>26</v>
      </c>
      <c r="S61" s="165" t="s">
        <v>26</v>
      </c>
      <c r="T61" s="158">
        <f t="shared" si="4"/>
        <v>0</v>
      </c>
      <c r="U61" s="165" t="s">
        <v>26</v>
      </c>
      <c r="V61" s="165" t="s">
        <v>26</v>
      </c>
      <c r="W61" s="156"/>
    </row>
    <row r="62" spans="1:23" ht="42" customHeight="1">
      <c r="A62" s="156"/>
      <c r="B62" s="64"/>
      <c r="C62" s="65">
        <v>44</v>
      </c>
      <c r="D62" s="66" t="s">
        <v>74</v>
      </c>
      <c r="E62" s="68">
        <v>195000000</v>
      </c>
      <c r="F62" s="158">
        <v>0</v>
      </c>
      <c r="G62" s="165" t="s">
        <v>26</v>
      </c>
      <c r="H62" s="165" t="s">
        <v>26</v>
      </c>
      <c r="I62" s="158">
        <v>0</v>
      </c>
      <c r="J62" s="165" t="s">
        <v>26</v>
      </c>
      <c r="K62" s="165" t="s">
        <v>26</v>
      </c>
      <c r="L62" s="155">
        <v>0</v>
      </c>
      <c r="M62" s="153">
        <v>0</v>
      </c>
      <c r="N62" s="153">
        <v>0</v>
      </c>
      <c r="O62" s="164" t="s">
        <v>26</v>
      </c>
      <c r="P62" s="164" t="s">
        <v>26</v>
      </c>
      <c r="Q62" s="155">
        <f t="shared" si="3"/>
        <v>0</v>
      </c>
      <c r="R62" s="165" t="s">
        <v>26</v>
      </c>
      <c r="S62" s="165" t="s">
        <v>26</v>
      </c>
      <c r="T62" s="158">
        <f t="shared" si="4"/>
        <v>0</v>
      </c>
      <c r="U62" s="165" t="s">
        <v>26</v>
      </c>
      <c r="V62" s="165" t="s">
        <v>26</v>
      </c>
      <c r="W62" s="156"/>
    </row>
    <row r="63" spans="1:23" ht="19.5" customHeight="1">
      <c r="A63" s="156"/>
      <c r="B63" s="64"/>
      <c r="C63" s="65"/>
      <c r="D63" s="67" t="s">
        <v>30</v>
      </c>
      <c r="E63" s="68">
        <v>184100000</v>
      </c>
      <c r="F63" s="158">
        <v>0</v>
      </c>
      <c r="G63" s="165" t="s">
        <v>26</v>
      </c>
      <c r="H63" s="165" t="s">
        <v>26</v>
      </c>
      <c r="I63" s="158">
        <v>0</v>
      </c>
      <c r="J63" s="165" t="s">
        <v>26</v>
      </c>
      <c r="K63" s="165" t="s">
        <v>26</v>
      </c>
      <c r="L63" s="155">
        <v>0</v>
      </c>
      <c r="M63" s="153">
        <v>0</v>
      </c>
      <c r="N63" s="153">
        <v>0</v>
      </c>
      <c r="O63" s="164" t="s">
        <v>26</v>
      </c>
      <c r="P63" s="164" t="s">
        <v>26</v>
      </c>
      <c r="Q63" s="155">
        <f t="shared" si="3"/>
        <v>0</v>
      </c>
      <c r="R63" s="165" t="s">
        <v>26</v>
      </c>
      <c r="S63" s="165" t="s">
        <v>26</v>
      </c>
      <c r="T63" s="158">
        <f t="shared" si="4"/>
        <v>0</v>
      </c>
      <c r="U63" s="165" t="s">
        <v>26</v>
      </c>
      <c r="V63" s="165" t="s">
        <v>26</v>
      </c>
      <c r="W63" s="156"/>
    </row>
    <row r="64" spans="1:23" ht="14.1" customHeight="1">
      <c r="A64" s="156"/>
      <c r="B64" s="64"/>
      <c r="C64" s="65"/>
      <c r="D64" s="66"/>
      <c r="E64" s="158"/>
      <c r="F64" s="158"/>
      <c r="G64" s="167"/>
      <c r="H64" s="167"/>
      <c r="I64" s="155"/>
      <c r="J64" s="167"/>
      <c r="K64" s="167"/>
      <c r="L64" s="155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</row>
    <row r="65" spans="1:23" s="3" customFormat="1" ht="15" customHeight="1">
      <c r="A65" s="85"/>
      <c r="B65" s="272" t="s">
        <v>75</v>
      </c>
      <c r="C65" s="273"/>
      <c r="D65" s="274"/>
      <c r="E65" s="154">
        <f>E66</f>
        <v>100000000</v>
      </c>
      <c r="F65" s="154">
        <f>F66</f>
        <v>0</v>
      </c>
      <c r="G65" s="166"/>
      <c r="H65" s="166"/>
      <c r="I65" s="159"/>
      <c r="J65" s="166"/>
      <c r="K65" s="166"/>
      <c r="L65" s="159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</row>
    <row r="66" spans="1:23" ht="30" customHeight="1">
      <c r="A66" s="156"/>
      <c r="B66" s="64"/>
      <c r="C66" s="267" t="s">
        <v>76</v>
      </c>
      <c r="D66" s="268"/>
      <c r="E66" s="158">
        <f>SUM(E67:E68)</f>
        <v>100000000</v>
      </c>
      <c r="F66" s="158">
        <v>0</v>
      </c>
      <c r="G66" s="165" t="s">
        <v>26</v>
      </c>
      <c r="H66" s="165" t="s">
        <v>26</v>
      </c>
      <c r="I66" s="155">
        <v>0</v>
      </c>
      <c r="J66" s="167"/>
      <c r="K66" s="167"/>
      <c r="L66" s="155">
        <v>0</v>
      </c>
      <c r="M66" s="153">
        <v>0</v>
      </c>
      <c r="N66" s="153">
        <v>0</v>
      </c>
      <c r="O66" s="164" t="s">
        <v>26</v>
      </c>
      <c r="P66" s="164" t="s">
        <v>26</v>
      </c>
      <c r="Q66" s="155">
        <f t="shared" ref="Q66:Q68" si="5">L66</f>
        <v>0</v>
      </c>
      <c r="R66" s="165" t="s">
        <v>26</v>
      </c>
      <c r="S66" s="165" t="s">
        <v>26</v>
      </c>
      <c r="T66" s="158">
        <f t="shared" ref="T66:T68" si="6">SUM(T67:T69)</f>
        <v>0</v>
      </c>
      <c r="U66" s="165" t="s">
        <v>26</v>
      </c>
      <c r="V66" s="165" t="s">
        <v>26</v>
      </c>
      <c r="W66" s="156"/>
    </row>
    <row r="67" spans="1:23" ht="30" customHeight="1">
      <c r="A67" s="156"/>
      <c r="B67" s="64"/>
      <c r="C67" s="79" t="s">
        <v>26</v>
      </c>
      <c r="D67" s="66" t="s">
        <v>77</v>
      </c>
      <c r="E67" s="158">
        <v>97000000</v>
      </c>
      <c r="F67" s="158">
        <v>0</v>
      </c>
      <c r="G67" s="165" t="s">
        <v>26</v>
      </c>
      <c r="H67" s="165" t="s">
        <v>26</v>
      </c>
      <c r="I67" s="158">
        <v>0</v>
      </c>
      <c r="J67" s="165" t="s">
        <v>26</v>
      </c>
      <c r="K67" s="165" t="s">
        <v>26</v>
      </c>
      <c r="L67" s="155">
        <v>0</v>
      </c>
      <c r="M67" s="153">
        <v>0</v>
      </c>
      <c r="N67" s="153">
        <v>0</v>
      </c>
      <c r="O67" s="164" t="s">
        <v>26</v>
      </c>
      <c r="P67" s="164" t="s">
        <v>26</v>
      </c>
      <c r="Q67" s="155">
        <f t="shared" si="5"/>
        <v>0</v>
      </c>
      <c r="R67" s="165" t="s">
        <v>26</v>
      </c>
      <c r="S67" s="165" t="s">
        <v>26</v>
      </c>
      <c r="T67" s="158">
        <f t="shared" si="6"/>
        <v>0</v>
      </c>
      <c r="U67" s="165" t="s">
        <v>26</v>
      </c>
      <c r="V67" s="165" t="s">
        <v>26</v>
      </c>
      <c r="W67" s="156"/>
    </row>
    <row r="68" spans="1:23" ht="18" customHeight="1">
      <c r="A68" s="156"/>
      <c r="B68" s="80"/>
      <c r="C68" s="81"/>
      <c r="D68" s="67" t="s">
        <v>30</v>
      </c>
      <c r="E68" s="158">
        <v>3000000</v>
      </c>
      <c r="F68" s="158"/>
      <c r="G68" s="167"/>
      <c r="H68" s="167"/>
      <c r="I68" s="158">
        <v>0</v>
      </c>
      <c r="J68" s="165" t="s">
        <v>26</v>
      </c>
      <c r="K68" s="165" t="s">
        <v>26</v>
      </c>
      <c r="L68" s="155">
        <v>0</v>
      </c>
      <c r="M68" s="153">
        <v>0</v>
      </c>
      <c r="N68" s="153">
        <v>0</v>
      </c>
      <c r="O68" s="164" t="s">
        <v>26</v>
      </c>
      <c r="P68" s="164" t="s">
        <v>26</v>
      </c>
      <c r="Q68" s="155">
        <f t="shared" si="5"/>
        <v>0</v>
      </c>
      <c r="R68" s="165" t="s">
        <v>26</v>
      </c>
      <c r="S68" s="165" t="s">
        <v>26</v>
      </c>
      <c r="T68" s="158">
        <f t="shared" si="6"/>
        <v>0</v>
      </c>
      <c r="U68" s="165" t="s">
        <v>26</v>
      </c>
      <c r="V68" s="165" t="s">
        <v>26</v>
      </c>
      <c r="W68" s="156"/>
    </row>
    <row r="69" spans="1:23" ht="14.1" customHeight="1">
      <c r="A69" s="156"/>
      <c r="B69" s="64"/>
      <c r="C69" s="65"/>
      <c r="D69" s="66"/>
      <c r="E69" s="158"/>
      <c r="F69" s="158"/>
      <c r="G69" s="167"/>
      <c r="H69" s="167"/>
      <c r="I69" s="155"/>
      <c r="J69" s="167"/>
      <c r="K69" s="167"/>
      <c r="L69" s="155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</row>
    <row r="70" spans="1:23" s="3" customFormat="1" ht="30" customHeight="1">
      <c r="A70" s="85">
        <v>2</v>
      </c>
      <c r="B70" s="272" t="s">
        <v>78</v>
      </c>
      <c r="C70" s="273"/>
      <c r="D70" s="274"/>
      <c r="E70" s="154">
        <f>E71</f>
        <v>26913500</v>
      </c>
      <c r="F70" s="154">
        <f t="shared" ref="F70:L70" si="7">F71</f>
        <v>0</v>
      </c>
      <c r="G70" s="154" t="str">
        <f t="shared" si="7"/>
        <v>-</v>
      </c>
      <c r="H70" s="154" t="str">
        <f t="shared" si="7"/>
        <v>-</v>
      </c>
      <c r="I70" s="154">
        <f t="shared" si="7"/>
        <v>0</v>
      </c>
      <c r="J70" s="154" t="str">
        <f t="shared" si="7"/>
        <v>-</v>
      </c>
      <c r="K70" s="154" t="str">
        <f t="shared" si="7"/>
        <v>-</v>
      </c>
      <c r="L70" s="154">
        <f t="shared" si="7"/>
        <v>10342500</v>
      </c>
      <c r="M70" s="157">
        <f>L70/E70*100</f>
        <v>38.428669626767238</v>
      </c>
      <c r="N70" s="157">
        <v>0</v>
      </c>
      <c r="O70" s="161" t="s">
        <v>26</v>
      </c>
      <c r="P70" s="161" t="s">
        <v>26</v>
      </c>
      <c r="Q70" s="159">
        <f t="shared" ref="Q70:Q71" si="8">L70</f>
        <v>10342500</v>
      </c>
      <c r="R70" s="162" t="s">
        <v>26</v>
      </c>
      <c r="S70" s="162" t="s">
        <v>26</v>
      </c>
      <c r="T70" s="154">
        <f t="shared" ref="T70:T71" si="9">SUM(T71:T73)</f>
        <v>0</v>
      </c>
      <c r="U70" s="162" t="s">
        <v>26</v>
      </c>
      <c r="V70" s="162" t="s">
        <v>26</v>
      </c>
      <c r="W70" s="85"/>
    </row>
    <row r="71" spans="1:23" ht="30" customHeight="1">
      <c r="A71" s="85"/>
      <c r="B71" s="64"/>
      <c r="C71" s="267" t="s">
        <v>79</v>
      </c>
      <c r="D71" s="268"/>
      <c r="E71" s="68">
        <v>26913500</v>
      </c>
      <c r="F71" s="158">
        <v>0</v>
      </c>
      <c r="G71" s="165" t="s">
        <v>26</v>
      </c>
      <c r="H71" s="165" t="s">
        <v>26</v>
      </c>
      <c r="I71" s="158">
        <v>0</v>
      </c>
      <c r="J71" s="165" t="s">
        <v>26</v>
      </c>
      <c r="K71" s="165" t="s">
        <v>26</v>
      </c>
      <c r="L71" s="155">
        <v>10342500</v>
      </c>
      <c r="M71" s="153">
        <f>L71/E71*100</f>
        <v>38.428669626767238</v>
      </c>
      <c r="N71" s="153">
        <v>0</v>
      </c>
      <c r="O71" s="164" t="s">
        <v>26</v>
      </c>
      <c r="P71" s="164" t="s">
        <v>26</v>
      </c>
      <c r="Q71" s="155">
        <f t="shared" si="8"/>
        <v>10342500</v>
      </c>
      <c r="R71" s="165" t="s">
        <v>26</v>
      </c>
      <c r="S71" s="165" t="s">
        <v>26</v>
      </c>
      <c r="T71" s="158">
        <f t="shared" si="9"/>
        <v>0</v>
      </c>
      <c r="U71" s="165" t="s">
        <v>26</v>
      </c>
      <c r="V71" s="165" t="s">
        <v>26</v>
      </c>
      <c r="W71" s="156"/>
    </row>
    <row r="72" spans="1:23" ht="14.1" customHeight="1">
      <c r="A72" s="143"/>
      <c r="B72" s="70"/>
      <c r="C72" s="71"/>
      <c r="D72" s="72"/>
      <c r="E72" s="176"/>
      <c r="F72" s="176"/>
      <c r="G72" s="184"/>
      <c r="H72" s="184"/>
      <c r="I72" s="178"/>
      <c r="J72" s="184"/>
      <c r="K72" s="184"/>
      <c r="L72" s="178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</row>
    <row r="73" spans="1:23" s="3" customFormat="1" ht="50.25" customHeight="1">
      <c r="A73" s="168">
        <v>3</v>
      </c>
      <c r="B73" s="312" t="s">
        <v>80</v>
      </c>
      <c r="C73" s="313"/>
      <c r="D73" s="314"/>
      <c r="E73" s="169">
        <f>E74</f>
        <v>20000000</v>
      </c>
      <c r="F73" s="169">
        <f t="shared" ref="F73:L73" si="10">F74</f>
        <v>0</v>
      </c>
      <c r="G73" s="169" t="str">
        <f t="shared" si="10"/>
        <v>-</v>
      </c>
      <c r="H73" s="169" t="str">
        <f t="shared" si="10"/>
        <v>-</v>
      </c>
      <c r="I73" s="169">
        <f t="shared" si="10"/>
        <v>0</v>
      </c>
      <c r="J73" s="169" t="str">
        <f t="shared" si="10"/>
        <v>-</v>
      </c>
      <c r="K73" s="169" t="str">
        <f t="shared" si="10"/>
        <v>-</v>
      </c>
      <c r="L73" s="169">
        <f t="shared" si="10"/>
        <v>0</v>
      </c>
      <c r="M73" s="190">
        <v>0</v>
      </c>
      <c r="N73" s="190">
        <v>0</v>
      </c>
      <c r="O73" s="191" t="s">
        <v>26</v>
      </c>
      <c r="P73" s="191" t="s">
        <v>26</v>
      </c>
      <c r="Q73" s="170">
        <f t="shared" ref="Q73:Q74" si="11">L73</f>
        <v>0</v>
      </c>
      <c r="R73" s="192" t="s">
        <v>26</v>
      </c>
      <c r="S73" s="192" t="s">
        <v>26</v>
      </c>
      <c r="T73" s="169">
        <f>SUM(T74:T76)</f>
        <v>0</v>
      </c>
      <c r="U73" s="192" t="s">
        <v>26</v>
      </c>
      <c r="V73" s="192" t="s">
        <v>26</v>
      </c>
      <c r="W73" s="168"/>
    </row>
    <row r="74" spans="1:23" ht="21" customHeight="1">
      <c r="A74" s="85"/>
      <c r="B74" s="64"/>
      <c r="C74" s="267" t="s">
        <v>81</v>
      </c>
      <c r="D74" s="268"/>
      <c r="E74" s="68">
        <v>20000000</v>
      </c>
      <c r="F74" s="158">
        <v>0</v>
      </c>
      <c r="G74" s="165" t="s">
        <v>26</v>
      </c>
      <c r="H74" s="165" t="s">
        <v>26</v>
      </c>
      <c r="I74" s="158">
        <v>0</v>
      </c>
      <c r="J74" s="165" t="s">
        <v>26</v>
      </c>
      <c r="K74" s="165" t="s">
        <v>26</v>
      </c>
      <c r="L74" s="155">
        <v>0</v>
      </c>
      <c r="M74" s="153">
        <v>0</v>
      </c>
      <c r="N74" s="153">
        <v>0</v>
      </c>
      <c r="O74" s="164" t="s">
        <v>26</v>
      </c>
      <c r="P74" s="164" t="s">
        <v>26</v>
      </c>
      <c r="Q74" s="155">
        <f t="shared" si="11"/>
        <v>0</v>
      </c>
      <c r="R74" s="165" t="s">
        <v>26</v>
      </c>
      <c r="S74" s="165" t="s">
        <v>26</v>
      </c>
      <c r="T74" s="158">
        <f t="shared" ref="T74" si="12">SUM(T75:T77)</f>
        <v>0</v>
      </c>
      <c r="U74" s="165" t="s">
        <v>26</v>
      </c>
      <c r="V74" s="165" t="s">
        <v>26</v>
      </c>
      <c r="W74" s="156"/>
    </row>
    <row r="75" spans="1:23" ht="14.1" customHeight="1">
      <c r="A75" s="85"/>
      <c r="B75" s="64"/>
      <c r="C75" s="65"/>
      <c r="D75" s="66"/>
      <c r="E75" s="158"/>
      <c r="F75" s="158"/>
      <c r="G75" s="167"/>
      <c r="H75" s="167"/>
      <c r="I75" s="155"/>
      <c r="J75" s="167"/>
      <c r="K75" s="167"/>
      <c r="L75" s="155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</row>
    <row r="76" spans="1:23" s="3" customFormat="1" ht="30.75" customHeight="1">
      <c r="A76" s="85">
        <v>4</v>
      </c>
      <c r="B76" s="272" t="s">
        <v>82</v>
      </c>
      <c r="C76" s="273"/>
      <c r="D76" s="274"/>
      <c r="E76" s="154">
        <f>E77</f>
        <v>20000000</v>
      </c>
      <c r="F76" s="154">
        <f t="shared" ref="F76:L76" si="13">F77</f>
        <v>0</v>
      </c>
      <c r="G76" s="154" t="str">
        <f t="shared" si="13"/>
        <v>-</v>
      </c>
      <c r="H76" s="154" t="str">
        <f t="shared" si="13"/>
        <v>-</v>
      </c>
      <c r="I76" s="154">
        <f t="shared" si="13"/>
        <v>0</v>
      </c>
      <c r="J76" s="154" t="str">
        <f t="shared" si="13"/>
        <v>-</v>
      </c>
      <c r="K76" s="154" t="str">
        <f t="shared" si="13"/>
        <v>-</v>
      </c>
      <c r="L76" s="154">
        <f t="shared" si="13"/>
        <v>0</v>
      </c>
      <c r="M76" s="157">
        <v>0</v>
      </c>
      <c r="N76" s="157">
        <v>0</v>
      </c>
      <c r="O76" s="161" t="s">
        <v>26</v>
      </c>
      <c r="P76" s="161" t="s">
        <v>26</v>
      </c>
      <c r="Q76" s="159">
        <f t="shared" ref="Q76:Q77" si="14">L76</f>
        <v>0</v>
      </c>
      <c r="R76" s="162" t="s">
        <v>26</v>
      </c>
      <c r="S76" s="162" t="s">
        <v>26</v>
      </c>
      <c r="T76" s="154">
        <f t="shared" ref="T76:T77" si="15">SUM(T77:T79)</f>
        <v>0</v>
      </c>
      <c r="U76" s="162" t="s">
        <v>26</v>
      </c>
      <c r="V76" s="162" t="s">
        <v>26</v>
      </c>
      <c r="W76" s="85"/>
    </row>
    <row r="77" spans="1:23" ht="28.5" customHeight="1">
      <c r="A77" s="85"/>
      <c r="B77" s="64"/>
      <c r="C77" s="267" t="s">
        <v>83</v>
      </c>
      <c r="D77" s="268"/>
      <c r="E77" s="68">
        <v>20000000</v>
      </c>
      <c r="F77" s="158">
        <v>0</v>
      </c>
      <c r="G77" s="165" t="s">
        <v>26</v>
      </c>
      <c r="H77" s="165" t="s">
        <v>26</v>
      </c>
      <c r="I77" s="158">
        <v>0</v>
      </c>
      <c r="J77" s="165" t="s">
        <v>26</v>
      </c>
      <c r="K77" s="165" t="s">
        <v>26</v>
      </c>
      <c r="L77" s="155">
        <v>0</v>
      </c>
      <c r="M77" s="153">
        <v>0</v>
      </c>
      <c r="N77" s="153">
        <v>0</v>
      </c>
      <c r="O77" s="164" t="s">
        <v>26</v>
      </c>
      <c r="P77" s="164" t="s">
        <v>26</v>
      </c>
      <c r="Q77" s="155">
        <f t="shared" si="14"/>
        <v>0</v>
      </c>
      <c r="R77" s="165" t="s">
        <v>26</v>
      </c>
      <c r="S77" s="165" t="s">
        <v>26</v>
      </c>
      <c r="T77" s="158">
        <f t="shared" si="15"/>
        <v>0</v>
      </c>
      <c r="U77" s="165" t="s">
        <v>26</v>
      </c>
      <c r="V77" s="165" t="s">
        <v>26</v>
      </c>
      <c r="W77" s="156"/>
    </row>
    <row r="78" spans="1:23" ht="14.1" customHeight="1">
      <c r="A78" s="85"/>
      <c r="B78" s="64"/>
      <c r="C78" s="65"/>
      <c r="D78" s="66"/>
      <c r="E78" s="158"/>
      <c r="F78" s="158"/>
      <c r="G78" s="167"/>
      <c r="H78" s="167"/>
      <c r="I78" s="155"/>
      <c r="J78" s="167"/>
      <c r="K78" s="167"/>
      <c r="L78" s="155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</row>
    <row r="79" spans="1:23" s="163" customFormat="1" ht="30" customHeight="1">
      <c r="A79" s="85">
        <v>5</v>
      </c>
      <c r="B79" s="272" t="s">
        <v>84</v>
      </c>
      <c r="C79" s="273"/>
      <c r="D79" s="274"/>
      <c r="E79" s="154">
        <f>SUM(E80:E81)</f>
        <v>40000000</v>
      </c>
      <c r="F79" s="154">
        <f t="shared" ref="F79:L79" si="16">SUM(F80:F81)</f>
        <v>0</v>
      </c>
      <c r="G79" s="154">
        <f t="shared" si="16"/>
        <v>0</v>
      </c>
      <c r="H79" s="154">
        <f t="shared" si="16"/>
        <v>0</v>
      </c>
      <c r="I79" s="154">
        <f t="shared" si="16"/>
        <v>0</v>
      </c>
      <c r="J79" s="154">
        <f t="shared" si="16"/>
        <v>0</v>
      </c>
      <c r="K79" s="154">
        <f t="shared" si="16"/>
        <v>0</v>
      </c>
      <c r="L79" s="154">
        <f t="shared" si="16"/>
        <v>5000000</v>
      </c>
      <c r="M79" s="157">
        <f>L79/E79*100</f>
        <v>12.5</v>
      </c>
      <c r="N79" s="157">
        <v>0</v>
      </c>
      <c r="O79" s="161" t="s">
        <v>26</v>
      </c>
      <c r="P79" s="161" t="s">
        <v>26</v>
      </c>
      <c r="Q79" s="159">
        <f t="shared" ref="Q79:Q81" si="17">L79</f>
        <v>5000000</v>
      </c>
      <c r="R79" s="162" t="s">
        <v>26</v>
      </c>
      <c r="S79" s="162" t="s">
        <v>26</v>
      </c>
      <c r="T79" s="154">
        <f t="shared" ref="T79:T81" si="18">SUM(T80:T82)</f>
        <v>0</v>
      </c>
      <c r="U79" s="162" t="s">
        <v>26</v>
      </c>
      <c r="V79" s="162" t="s">
        <v>26</v>
      </c>
      <c r="W79" s="85"/>
    </row>
    <row r="80" spans="1:23" ht="30" customHeight="1">
      <c r="A80" s="85"/>
      <c r="B80" s="64"/>
      <c r="C80" s="267" t="s">
        <v>85</v>
      </c>
      <c r="D80" s="268"/>
      <c r="E80" s="68">
        <v>20000000</v>
      </c>
      <c r="F80" s="158">
        <v>0</v>
      </c>
      <c r="G80" s="165" t="s">
        <v>26</v>
      </c>
      <c r="H80" s="165" t="s">
        <v>26</v>
      </c>
      <c r="I80" s="158">
        <v>0</v>
      </c>
      <c r="J80" s="165" t="s">
        <v>26</v>
      </c>
      <c r="K80" s="165" t="s">
        <v>26</v>
      </c>
      <c r="L80" s="155">
        <v>5000000</v>
      </c>
      <c r="M80" s="153">
        <f>L80/E80*100</f>
        <v>25</v>
      </c>
      <c r="N80" s="153">
        <v>0</v>
      </c>
      <c r="O80" s="164" t="s">
        <v>26</v>
      </c>
      <c r="P80" s="164" t="s">
        <v>26</v>
      </c>
      <c r="Q80" s="155">
        <f t="shared" si="17"/>
        <v>5000000</v>
      </c>
      <c r="R80" s="165" t="s">
        <v>26</v>
      </c>
      <c r="S80" s="165" t="s">
        <v>26</v>
      </c>
      <c r="T80" s="158">
        <f t="shared" si="18"/>
        <v>0</v>
      </c>
      <c r="U80" s="165" t="s">
        <v>26</v>
      </c>
      <c r="V80" s="165" t="s">
        <v>26</v>
      </c>
      <c r="W80" s="156"/>
    </row>
    <row r="81" spans="1:23" ht="18" customHeight="1">
      <c r="A81" s="85"/>
      <c r="B81" s="64"/>
      <c r="C81" s="267" t="s">
        <v>86</v>
      </c>
      <c r="D81" s="268"/>
      <c r="E81" s="68">
        <v>20000000</v>
      </c>
      <c r="F81" s="158">
        <v>0</v>
      </c>
      <c r="G81" s="165" t="s">
        <v>26</v>
      </c>
      <c r="H81" s="165" t="s">
        <v>26</v>
      </c>
      <c r="I81" s="158">
        <v>0</v>
      </c>
      <c r="J81" s="165" t="s">
        <v>26</v>
      </c>
      <c r="K81" s="165" t="s">
        <v>26</v>
      </c>
      <c r="L81" s="155">
        <v>0</v>
      </c>
      <c r="M81" s="153">
        <v>0</v>
      </c>
      <c r="N81" s="153">
        <v>0</v>
      </c>
      <c r="O81" s="164" t="s">
        <v>26</v>
      </c>
      <c r="P81" s="164" t="s">
        <v>26</v>
      </c>
      <c r="Q81" s="155">
        <f t="shared" si="17"/>
        <v>0</v>
      </c>
      <c r="R81" s="165" t="s">
        <v>26</v>
      </c>
      <c r="S81" s="165" t="s">
        <v>26</v>
      </c>
      <c r="T81" s="158">
        <f t="shared" si="18"/>
        <v>0</v>
      </c>
      <c r="U81" s="165" t="s">
        <v>26</v>
      </c>
      <c r="V81" s="165" t="s">
        <v>26</v>
      </c>
      <c r="W81" s="156"/>
    </row>
    <row r="82" spans="1:23" ht="14.1" customHeight="1">
      <c r="A82" s="85"/>
      <c r="B82" s="64"/>
      <c r="C82" s="65"/>
      <c r="D82" s="66"/>
      <c r="E82" s="158"/>
      <c r="F82" s="158"/>
      <c r="G82" s="167"/>
      <c r="H82" s="167"/>
      <c r="I82" s="155"/>
      <c r="J82" s="167"/>
      <c r="K82" s="167"/>
      <c r="L82" s="155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</row>
    <row r="83" spans="1:23" s="3" customFormat="1" ht="30" customHeight="1">
      <c r="A83" s="85">
        <v>6</v>
      </c>
      <c r="B83" s="272" t="s">
        <v>87</v>
      </c>
      <c r="C83" s="273"/>
      <c r="D83" s="274"/>
      <c r="E83" s="154">
        <f>SUM(E84:E85)</f>
        <v>70000000</v>
      </c>
      <c r="F83" s="154">
        <f t="shared" ref="F83:L83" si="19">SUM(F84:F85)</f>
        <v>0</v>
      </c>
      <c r="G83" s="154">
        <f t="shared" si="19"/>
        <v>0</v>
      </c>
      <c r="H83" s="154">
        <f t="shared" si="19"/>
        <v>0</v>
      </c>
      <c r="I83" s="154">
        <f t="shared" si="19"/>
        <v>0</v>
      </c>
      <c r="J83" s="154">
        <f t="shared" si="19"/>
        <v>0</v>
      </c>
      <c r="K83" s="154">
        <f t="shared" si="19"/>
        <v>0</v>
      </c>
      <c r="L83" s="154">
        <f t="shared" si="19"/>
        <v>0</v>
      </c>
      <c r="M83" s="157">
        <v>0</v>
      </c>
      <c r="N83" s="157">
        <v>0</v>
      </c>
      <c r="O83" s="161" t="s">
        <v>26</v>
      </c>
      <c r="P83" s="161" t="s">
        <v>26</v>
      </c>
      <c r="Q83" s="159">
        <f t="shared" ref="Q83:Q85" si="20">L83</f>
        <v>0</v>
      </c>
      <c r="R83" s="162" t="s">
        <v>26</v>
      </c>
      <c r="S83" s="162" t="s">
        <v>26</v>
      </c>
      <c r="T83" s="154">
        <f t="shared" ref="T83:T85" si="21">SUM(T84:T86)</f>
        <v>0</v>
      </c>
      <c r="U83" s="162" t="s">
        <v>26</v>
      </c>
      <c r="V83" s="162" t="s">
        <v>26</v>
      </c>
      <c r="W83" s="85"/>
    </row>
    <row r="84" spans="1:23" ht="30" customHeight="1">
      <c r="A84" s="85"/>
      <c r="B84" s="64"/>
      <c r="C84" s="267" t="s">
        <v>88</v>
      </c>
      <c r="D84" s="268"/>
      <c r="E84" s="68">
        <v>20000000</v>
      </c>
      <c r="F84" s="158">
        <v>0</v>
      </c>
      <c r="G84" s="165" t="s">
        <v>26</v>
      </c>
      <c r="H84" s="165" t="s">
        <v>26</v>
      </c>
      <c r="I84" s="158">
        <v>0</v>
      </c>
      <c r="J84" s="165" t="s">
        <v>26</v>
      </c>
      <c r="K84" s="165" t="s">
        <v>26</v>
      </c>
      <c r="L84" s="155">
        <v>0</v>
      </c>
      <c r="M84" s="153">
        <v>0</v>
      </c>
      <c r="N84" s="153">
        <v>0</v>
      </c>
      <c r="O84" s="164" t="s">
        <v>26</v>
      </c>
      <c r="P84" s="164" t="s">
        <v>26</v>
      </c>
      <c r="Q84" s="155">
        <f t="shared" si="20"/>
        <v>0</v>
      </c>
      <c r="R84" s="165" t="s">
        <v>26</v>
      </c>
      <c r="S84" s="165" t="s">
        <v>26</v>
      </c>
      <c r="T84" s="158">
        <f t="shared" si="21"/>
        <v>0</v>
      </c>
      <c r="U84" s="165" t="s">
        <v>26</v>
      </c>
      <c r="V84" s="165" t="s">
        <v>26</v>
      </c>
      <c r="W84" s="156"/>
    </row>
    <row r="85" spans="1:23" ht="18" customHeight="1">
      <c r="A85" s="85"/>
      <c r="B85" s="64"/>
      <c r="C85" s="267" t="s">
        <v>89</v>
      </c>
      <c r="D85" s="268"/>
      <c r="E85" s="68">
        <v>50000000</v>
      </c>
      <c r="F85" s="158">
        <v>0</v>
      </c>
      <c r="G85" s="165" t="s">
        <v>26</v>
      </c>
      <c r="H85" s="165" t="s">
        <v>26</v>
      </c>
      <c r="I85" s="158">
        <v>0</v>
      </c>
      <c r="J85" s="165" t="s">
        <v>26</v>
      </c>
      <c r="K85" s="165" t="s">
        <v>26</v>
      </c>
      <c r="L85" s="155">
        <v>0</v>
      </c>
      <c r="M85" s="153">
        <v>0</v>
      </c>
      <c r="N85" s="153">
        <v>0</v>
      </c>
      <c r="O85" s="164" t="s">
        <v>26</v>
      </c>
      <c r="P85" s="164" t="s">
        <v>26</v>
      </c>
      <c r="Q85" s="155">
        <f t="shared" si="20"/>
        <v>0</v>
      </c>
      <c r="R85" s="165" t="s">
        <v>26</v>
      </c>
      <c r="S85" s="165" t="s">
        <v>26</v>
      </c>
      <c r="T85" s="158">
        <f t="shared" si="21"/>
        <v>0</v>
      </c>
      <c r="U85" s="165" t="s">
        <v>26</v>
      </c>
      <c r="V85" s="165" t="s">
        <v>26</v>
      </c>
      <c r="W85" s="156"/>
    </row>
    <row r="86" spans="1:23" ht="14.1" customHeight="1">
      <c r="A86" s="85"/>
      <c r="B86" s="64"/>
      <c r="C86" s="65"/>
      <c r="D86" s="66"/>
      <c r="E86" s="158"/>
      <c r="F86" s="158"/>
      <c r="G86" s="167"/>
      <c r="H86" s="167"/>
      <c r="I86" s="155"/>
      <c r="J86" s="167"/>
      <c r="K86" s="167"/>
      <c r="L86" s="155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</row>
    <row r="87" spans="1:23" s="163" customFormat="1" ht="18" customHeight="1">
      <c r="A87" s="85">
        <v>7</v>
      </c>
      <c r="B87" s="272" t="s">
        <v>90</v>
      </c>
      <c r="C87" s="273"/>
      <c r="D87" s="274"/>
      <c r="E87" s="154">
        <f>E88</f>
        <v>20000000</v>
      </c>
      <c r="F87" s="154">
        <f t="shared" ref="F87:L87" si="22">F88</f>
        <v>0</v>
      </c>
      <c r="G87" s="154" t="str">
        <f t="shared" si="22"/>
        <v>-</v>
      </c>
      <c r="H87" s="154" t="str">
        <f t="shared" si="22"/>
        <v>-</v>
      </c>
      <c r="I87" s="154">
        <f t="shared" si="22"/>
        <v>0</v>
      </c>
      <c r="J87" s="154" t="str">
        <f t="shared" si="22"/>
        <v>-</v>
      </c>
      <c r="K87" s="154" t="str">
        <f t="shared" si="22"/>
        <v>-</v>
      </c>
      <c r="L87" s="154">
        <f t="shared" si="22"/>
        <v>0</v>
      </c>
      <c r="M87" s="157">
        <v>0</v>
      </c>
      <c r="N87" s="157">
        <v>0</v>
      </c>
      <c r="O87" s="161" t="s">
        <v>26</v>
      </c>
      <c r="P87" s="161" t="s">
        <v>26</v>
      </c>
      <c r="Q87" s="159">
        <f t="shared" ref="Q87:Q88" si="23">L87</f>
        <v>0</v>
      </c>
      <c r="R87" s="162" t="s">
        <v>26</v>
      </c>
      <c r="S87" s="162" t="s">
        <v>26</v>
      </c>
      <c r="T87" s="154">
        <f t="shared" ref="T87:T88" si="24">SUM(T88:T90)</f>
        <v>0</v>
      </c>
      <c r="U87" s="162" t="s">
        <v>26</v>
      </c>
      <c r="V87" s="162" t="s">
        <v>26</v>
      </c>
      <c r="W87" s="85"/>
    </row>
    <row r="88" spans="1:23" ht="18" customHeight="1">
      <c r="A88" s="85"/>
      <c r="B88" s="64"/>
      <c r="C88" s="267" t="s">
        <v>91</v>
      </c>
      <c r="D88" s="268"/>
      <c r="E88" s="68">
        <v>20000000</v>
      </c>
      <c r="F88" s="158">
        <v>0</v>
      </c>
      <c r="G88" s="165" t="s">
        <v>26</v>
      </c>
      <c r="H88" s="165" t="s">
        <v>26</v>
      </c>
      <c r="I88" s="158">
        <v>0</v>
      </c>
      <c r="J88" s="165" t="s">
        <v>26</v>
      </c>
      <c r="K88" s="165" t="s">
        <v>26</v>
      </c>
      <c r="L88" s="155">
        <v>0</v>
      </c>
      <c r="M88" s="153">
        <v>0</v>
      </c>
      <c r="N88" s="153">
        <v>0</v>
      </c>
      <c r="O88" s="164" t="s">
        <v>26</v>
      </c>
      <c r="P88" s="164" t="s">
        <v>26</v>
      </c>
      <c r="Q88" s="155">
        <f t="shared" si="23"/>
        <v>0</v>
      </c>
      <c r="R88" s="165" t="s">
        <v>26</v>
      </c>
      <c r="S88" s="165" t="s">
        <v>26</v>
      </c>
      <c r="T88" s="158">
        <f t="shared" si="24"/>
        <v>0</v>
      </c>
      <c r="U88" s="165" t="s">
        <v>26</v>
      </c>
      <c r="V88" s="165" t="s">
        <v>26</v>
      </c>
      <c r="W88" s="156"/>
    </row>
    <row r="89" spans="1:23" ht="14.1" customHeight="1">
      <c r="A89" s="85"/>
      <c r="B89" s="64"/>
      <c r="C89" s="65"/>
      <c r="D89" s="66"/>
      <c r="E89" s="158"/>
      <c r="F89" s="158"/>
      <c r="G89" s="167"/>
      <c r="H89" s="167"/>
      <c r="I89" s="155"/>
      <c r="J89" s="167"/>
      <c r="K89" s="167"/>
      <c r="L89" s="155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</row>
    <row r="90" spans="1:23" s="163" customFormat="1" ht="30" customHeight="1">
      <c r="A90" s="85">
        <v>8</v>
      </c>
      <c r="B90" s="272" t="s">
        <v>92</v>
      </c>
      <c r="C90" s="273"/>
      <c r="D90" s="274"/>
      <c r="E90" s="154">
        <f>E91</f>
        <v>1360000000</v>
      </c>
      <c r="F90" s="154">
        <f t="shared" ref="F90:L90" si="25">F91</f>
        <v>0</v>
      </c>
      <c r="G90" s="154" t="str">
        <f t="shared" si="25"/>
        <v>-</v>
      </c>
      <c r="H90" s="154" t="str">
        <f t="shared" si="25"/>
        <v>-</v>
      </c>
      <c r="I90" s="154">
        <f t="shared" si="25"/>
        <v>0</v>
      </c>
      <c r="J90" s="154" t="str">
        <f t="shared" si="25"/>
        <v>-</v>
      </c>
      <c r="K90" s="154" t="str">
        <f t="shared" si="25"/>
        <v>-</v>
      </c>
      <c r="L90" s="154">
        <f t="shared" si="25"/>
        <v>0</v>
      </c>
      <c r="M90" s="157">
        <v>0</v>
      </c>
      <c r="N90" s="157">
        <v>0</v>
      </c>
      <c r="O90" s="161" t="s">
        <v>26</v>
      </c>
      <c r="P90" s="161" t="s">
        <v>26</v>
      </c>
      <c r="Q90" s="159">
        <f t="shared" ref="Q90:Q101" si="26">L90</f>
        <v>0</v>
      </c>
      <c r="R90" s="162" t="s">
        <v>26</v>
      </c>
      <c r="S90" s="162" t="s">
        <v>26</v>
      </c>
      <c r="T90" s="154">
        <f t="shared" ref="T90:T104" si="27">SUM(T91:T93)</f>
        <v>0</v>
      </c>
      <c r="U90" s="162" t="s">
        <v>26</v>
      </c>
      <c r="V90" s="162" t="s">
        <v>26</v>
      </c>
      <c r="W90" s="85"/>
    </row>
    <row r="91" spans="1:23" ht="30" customHeight="1">
      <c r="A91" s="85"/>
      <c r="B91" s="281" t="s">
        <v>93</v>
      </c>
      <c r="C91" s="267"/>
      <c r="D91" s="268"/>
      <c r="E91" s="158">
        <f>E92</f>
        <v>1360000000</v>
      </c>
      <c r="F91" s="158">
        <f>F92</f>
        <v>0</v>
      </c>
      <c r="G91" s="165" t="s">
        <v>26</v>
      </c>
      <c r="H91" s="165" t="s">
        <v>26</v>
      </c>
      <c r="I91" s="158">
        <v>0</v>
      </c>
      <c r="J91" s="165" t="s">
        <v>26</v>
      </c>
      <c r="K91" s="165" t="s">
        <v>26</v>
      </c>
      <c r="L91" s="155">
        <v>0</v>
      </c>
      <c r="M91" s="153">
        <v>0</v>
      </c>
      <c r="N91" s="153">
        <v>0</v>
      </c>
      <c r="O91" s="164" t="s">
        <v>26</v>
      </c>
      <c r="P91" s="164" t="s">
        <v>26</v>
      </c>
      <c r="Q91" s="155">
        <f t="shared" si="26"/>
        <v>0</v>
      </c>
      <c r="R91" s="165" t="s">
        <v>26</v>
      </c>
      <c r="S91" s="165" t="s">
        <v>26</v>
      </c>
      <c r="T91" s="158">
        <f t="shared" si="27"/>
        <v>0</v>
      </c>
      <c r="U91" s="165" t="s">
        <v>26</v>
      </c>
      <c r="V91" s="165" t="s">
        <v>26</v>
      </c>
      <c r="W91" s="156"/>
    </row>
    <row r="92" spans="1:23" ht="30" customHeight="1">
      <c r="A92" s="85"/>
      <c r="B92" s="86"/>
      <c r="C92" s="267" t="s">
        <v>167</v>
      </c>
      <c r="D92" s="268"/>
      <c r="E92" s="158">
        <f>SUM(E93:E101)</f>
        <v>1360000000</v>
      </c>
      <c r="F92" s="158">
        <f t="shared" ref="F92" si="28">SUM(F93:F101)</f>
        <v>0</v>
      </c>
      <c r="G92" s="165" t="s">
        <v>26</v>
      </c>
      <c r="H92" s="165" t="s">
        <v>26</v>
      </c>
      <c r="I92" s="158">
        <v>0</v>
      </c>
      <c r="J92" s="165" t="s">
        <v>26</v>
      </c>
      <c r="K92" s="165" t="s">
        <v>26</v>
      </c>
      <c r="L92" s="155">
        <v>0</v>
      </c>
      <c r="M92" s="153">
        <v>0</v>
      </c>
      <c r="N92" s="153">
        <v>0</v>
      </c>
      <c r="O92" s="164" t="s">
        <v>26</v>
      </c>
      <c r="P92" s="164" t="s">
        <v>26</v>
      </c>
      <c r="Q92" s="155">
        <f t="shared" si="26"/>
        <v>0</v>
      </c>
      <c r="R92" s="165" t="s">
        <v>26</v>
      </c>
      <c r="S92" s="165" t="s">
        <v>26</v>
      </c>
      <c r="T92" s="158">
        <f t="shared" si="27"/>
        <v>0</v>
      </c>
      <c r="U92" s="165" t="s">
        <v>26</v>
      </c>
      <c r="V92" s="165" t="s">
        <v>26</v>
      </c>
      <c r="W92" s="156"/>
    </row>
    <row r="93" spans="1:23" ht="30" customHeight="1">
      <c r="A93" s="85"/>
      <c r="B93" s="64"/>
      <c r="C93" s="79">
        <v>1</v>
      </c>
      <c r="D93" s="66" t="s">
        <v>94</v>
      </c>
      <c r="E93" s="68">
        <v>194000000</v>
      </c>
      <c r="F93" s="158">
        <v>0</v>
      </c>
      <c r="G93" s="165" t="s">
        <v>26</v>
      </c>
      <c r="H93" s="165" t="s">
        <v>26</v>
      </c>
      <c r="I93" s="158">
        <v>0</v>
      </c>
      <c r="J93" s="165" t="s">
        <v>26</v>
      </c>
      <c r="K93" s="165" t="s">
        <v>26</v>
      </c>
      <c r="L93" s="155">
        <v>0</v>
      </c>
      <c r="M93" s="153">
        <v>0</v>
      </c>
      <c r="N93" s="153">
        <v>0</v>
      </c>
      <c r="O93" s="164" t="s">
        <v>26</v>
      </c>
      <c r="P93" s="164" t="s">
        <v>26</v>
      </c>
      <c r="Q93" s="155">
        <f t="shared" si="26"/>
        <v>0</v>
      </c>
      <c r="R93" s="165" t="s">
        <v>26</v>
      </c>
      <c r="S93" s="165" t="s">
        <v>26</v>
      </c>
      <c r="T93" s="158">
        <f t="shared" si="27"/>
        <v>0</v>
      </c>
      <c r="U93" s="165" t="s">
        <v>26</v>
      </c>
      <c r="V93" s="165" t="s">
        <v>26</v>
      </c>
      <c r="W93" s="156"/>
    </row>
    <row r="94" spans="1:23" ht="39" customHeight="1">
      <c r="A94" s="85"/>
      <c r="B94" s="64"/>
      <c r="C94" s="79">
        <v>2</v>
      </c>
      <c r="D94" s="66" t="s">
        <v>95</v>
      </c>
      <c r="E94" s="68">
        <v>194000000</v>
      </c>
      <c r="F94" s="158">
        <v>0</v>
      </c>
      <c r="G94" s="165" t="s">
        <v>26</v>
      </c>
      <c r="H94" s="165" t="s">
        <v>26</v>
      </c>
      <c r="I94" s="158">
        <v>0</v>
      </c>
      <c r="J94" s="165" t="s">
        <v>26</v>
      </c>
      <c r="K94" s="165" t="s">
        <v>26</v>
      </c>
      <c r="L94" s="155">
        <v>0</v>
      </c>
      <c r="M94" s="153">
        <v>0</v>
      </c>
      <c r="N94" s="153">
        <v>0</v>
      </c>
      <c r="O94" s="164" t="s">
        <v>26</v>
      </c>
      <c r="P94" s="164" t="s">
        <v>26</v>
      </c>
      <c r="Q94" s="155">
        <f t="shared" si="26"/>
        <v>0</v>
      </c>
      <c r="R94" s="165" t="s">
        <v>26</v>
      </c>
      <c r="S94" s="165" t="s">
        <v>26</v>
      </c>
      <c r="T94" s="158">
        <f t="shared" si="27"/>
        <v>0</v>
      </c>
      <c r="U94" s="165" t="s">
        <v>26</v>
      </c>
      <c r="V94" s="165" t="s">
        <v>26</v>
      </c>
      <c r="W94" s="156"/>
    </row>
    <row r="95" spans="1:23" ht="27.95" customHeight="1">
      <c r="A95" s="85"/>
      <c r="B95" s="64"/>
      <c r="C95" s="79">
        <v>3</v>
      </c>
      <c r="D95" s="66" t="s">
        <v>96</v>
      </c>
      <c r="E95" s="68">
        <v>145500000</v>
      </c>
      <c r="F95" s="158">
        <v>0</v>
      </c>
      <c r="G95" s="165" t="s">
        <v>26</v>
      </c>
      <c r="H95" s="165" t="s">
        <v>26</v>
      </c>
      <c r="I95" s="158">
        <v>0</v>
      </c>
      <c r="J95" s="165" t="s">
        <v>26</v>
      </c>
      <c r="K95" s="165" t="s">
        <v>26</v>
      </c>
      <c r="L95" s="155">
        <v>0</v>
      </c>
      <c r="M95" s="153">
        <v>0</v>
      </c>
      <c r="N95" s="153">
        <v>0</v>
      </c>
      <c r="O95" s="164" t="s">
        <v>26</v>
      </c>
      <c r="P95" s="164" t="s">
        <v>26</v>
      </c>
      <c r="Q95" s="155">
        <f t="shared" si="26"/>
        <v>0</v>
      </c>
      <c r="R95" s="165" t="s">
        <v>26</v>
      </c>
      <c r="S95" s="165" t="s">
        <v>26</v>
      </c>
      <c r="T95" s="158">
        <f t="shared" si="27"/>
        <v>0</v>
      </c>
      <c r="U95" s="165" t="s">
        <v>26</v>
      </c>
      <c r="V95" s="165" t="s">
        <v>26</v>
      </c>
      <c r="W95" s="156"/>
    </row>
    <row r="96" spans="1:23" ht="27.95" customHeight="1">
      <c r="A96" s="85"/>
      <c r="B96" s="64"/>
      <c r="C96" s="79">
        <v>4</v>
      </c>
      <c r="D96" s="66" t="s">
        <v>97</v>
      </c>
      <c r="E96" s="68">
        <v>194000000</v>
      </c>
      <c r="F96" s="158">
        <v>0</v>
      </c>
      <c r="G96" s="165" t="s">
        <v>26</v>
      </c>
      <c r="H96" s="165" t="s">
        <v>26</v>
      </c>
      <c r="I96" s="158">
        <v>0</v>
      </c>
      <c r="J96" s="165" t="s">
        <v>26</v>
      </c>
      <c r="K96" s="165" t="s">
        <v>26</v>
      </c>
      <c r="L96" s="155">
        <v>0</v>
      </c>
      <c r="M96" s="153">
        <v>0</v>
      </c>
      <c r="N96" s="153">
        <v>0</v>
      </c>
      <c r="O96" s="164" t="s">
        <v>26</v>
      </c>
      <c r="P96" s="164" t="s">
        <v>26</v>
      </c>
      <c r="Q96" s="155">
        <f t="shared" si="26"/>
        <v>0</v>
      </c>
      <c r="R96" s="165" t="s">
        <v>26</v>
      </c>
      <c r="S96" s="165" t="s">
        <v>26</v>
      </c>
      <c r="T96" s="158">
        <f t="shared" si="27"/>
        <v>0</v>
      </c>
      <c r="U96" s="165" t="s">
        <v>26</v>
      </c>
      <c r="V96" s="165" t="s">
        <v>26</v>
      </c>
      <c r="W96" s="156"/>
    </row>
    <row r="97" spans="1:23" ht="53.25" customHeight="1">
      <c r="A97" s="156"/>
      <c r="B97" s="64"/>
      <c r="C97" s="79">
        <v>5</v>
      </c>
      <c r="D97" s="66" t="s">
        <v>98</v>
      </c>
      <c r="E97" s="68">
        <v>97000000</v>
      </c>
      <c r="F97" s="158">
        <v>0</v>
      </c>
      <c r="G97" s="165" t="s">
        <v>26</v>
      </c>
      <c r="H97" s="165" t="s">
        <v>26</v>
      </c>
      <c r="I97" s="158">
        <v>0</v>
      </c>
      <c r="J97" s="165" t="s">
        <v>26</v>
      </c>
      <c r="K97" s="165" t="s">
        <v>26</v>
      </c>
      <c r="L97" s="155">
        <v>0</v>
      </c>
      <c r="M97" s="153">
        <v>0</v>
      </c>
      <c r="N97" s="153">
        <v>0</v>
      </c>
      <c r="O97" s="164" t="s">
        <v>26</v>
      </c>
      <c r="P97" s="164" t="s">
        <v>26</v>
      </c>
      <c r="Q97" s="155">
        <f t="shared" si="26"/>
        <v>0</v>
      </c>
      <c r="R97" s="165" t="s">
        <v>26</v>
      </c>
      <c r="S97" s="165" t="s">
        <v>26</v>
      </c>
      <c r="T97" s="158">
        <f t="shared" si="27"/>
        <v>0</v>
      </c>
      <c r="U97" s="165" t="s">
        <v>26</v>
      </c>
      <c r="V97" s="165" t="s">
        <v>26</v>
      </c>
      <c r="W97" s="156"/>
    </row>
    <row r="98" spans="1:23" ht="27.95" customHeight="1">
      <c r="A98" s="160"/>
      <c r="B98" s="70"/>
      <c r="C98" s="193">
        <v>6</v>
      </c>
      <c r="D98" s="72" t="s">
        <v>99</v>
      </c>
      <c r="E98" s="73">
        <v>194000000</v>
      </c>
      <c r="F98" s="176">
        <v>0</v>
      </c>
      <c r="G98" s="177" t="s">
        <v>26</v>
      </c>
      <c r="H98" s="177" t="s">
        <v>26</v>
      </c>
      <c r="I98" s="176">
        <v>0</v>
      </c>
      <c r="J98" s="177" t="s">
        <v>26</v>
      </c>
      <c r="K98" s="177" t="s">
        <v>26</v>
      </c>
      <c r="L98" s="178">
        <v>0</v>
      </c>
      <c r="M98" s="179">
        <v>0</v>
      </c>
      <c r="N98" s="179">
        <v>0</v>
      </c>
      <c r="O98" s="180" t="s">
        <v>26</v>
      </c>
      <c r="P98" s="180" t="s">
        <v>26</v>
      </c>
      <c r="Q98" s="178">
        <f t="shared" si="26"/>
        <v>0</v>
      </c>
      <c r="R98" s="177" t="s">
        <v>26</v>
      </c>
      <c r="S98" s="177" t="s">
        <v>26</v>
      </c>
      <c r="T98" s="176">
        <f t="shared" si="27"/>
        <v>0</v>
      </c>
      <c r="U98" s="177" t="s">
        <v>26</v>
      </c>
      <c r="V98" s="177" t="s">
        <v>26</v>
      </c>
      <c r="W98" s="160"/>
    </row>
    <row r="99" spans="1:23" ht="39" customHeight="1">
      <c r="A99" s="171"/>
      <c r="B99" s="75"/>
      <c r="C99" s="76">
        <v>7</v>
      </c>
      <c r="D99" s="77" t="s">
        <v>100</v>
      </c>
      <c r="E99" s="78">
        <v>145500000</v>
      </c>
      <c r="F99" s="172">
        <v>0</v>
      </c>
      <c r="G99" s="181" t="s">
        <v>26</v>
      </c>
      <c r="H99" s="181" t="s">
        <v>26</v>
      </c>
      <c r="I99" s="172">
        <v>0</v>
      </c>
      <c r="J99" s="181" t="s">
        <v>26</v>
      </c>
      <c r="K99" s="181" t="s">
        <v>26</v>
      </c>
      <c r="L99" s="174">
        <v>0</v>
      </c>
      <c r="M99" s="182">
        <v>0</v>
      </c>
      <c r="N99" s="182">
        <v>0</v>
      </c>
      <c r="O99" s="183" t="s">
        <v>26</v>
      </c>
      <c r="P99" s="183" t="s">
        <v>26</v>
      </c>
      <c r="Q99" s="174">
        <f t="shared" si="26"/>
        <v>0</v>
      </c>
      <c r="R99" s="181" t="s">
        <v>26</v>
      </c>
      <c r="S99" s="181" t="s">
        <v>26</v>
      </c>
      <c r="T99" s="172">
        <f t="shared" si="27"/>
        <v>0</v>
      </c>
      <c r="U99" s="181" t="s">
        <v>26</v>
      </c>
      <c r="V99" s="181" t="s">
        <v>26</v>
      </c>
      <c r="W99" s="171"/>
    </row>
    <row r="100" spans="1:23" ht="27.95" customHeight="1">
      <c r="A100" s="156"/>
      <c r="B100" s="64"/>
      <c r="C100" s="65">
        <v>8</v>
      </c>
      <c r="D100" s="66" t="s">
        <v>101</v>
      </c>
      <c r="E100" s="68">
        <v>155200000</v>
      </c>
      <c r="F100" s="158">
        <v>0</v>
      </c>
      <c r="G100" s="165" t="s">
        <v>26</v>
      </c>
      <c r="H100" s="165" t="s">
        <v>26</v>
      </c>
      <c r="I100" s="158">
        <v>0</v>
      </c>
      <c r="J100" s="165" t="s">
        <v>26</v>
      </c>
      <c r="K100" s="165" t="s">
        <v>26</v>
      </c>
      <c r="L100" s="155">
        <v>0</v>
      </c>
      <c r="M100" s="153">
        <v>0</v>
      </c>
      <c r="N100" s="153">
        <v>0</v>
      </c>
      <c r="O100" s="164" t="s">
        <v>26</v>
      </c>
      <c r="P100" s="164" t="s">
        <v>26</v>
      </c>
      <c r="Q100" s="155">
        <f t="shared" si="26"/>
        <v>0</v>
      </c>
      <c r="R100" s="165" t="s">
        <v>26</v>
      </c>
      <c r="S100" s="165" t="s">
        <v>26</v>
      </c>
      <c r="T100" s="158">
        <f t="shared" si="27"/>
        <v>0</v>
      </c>
      <c r="U100" s="165" t="s">
        <v>26</v>
      </c>
      <c r="V100" s="165" t="s">
        <v>26</v>
      </c>
      <c r="W100" s="156"/>
    </row>
    <row r="101" spans="1:23" ht="18" customHeight="1">
      <c r="A101" s="156"/>
      <c r="B101" s="64"/>
      <c r="C101" s="65"/>
      <c r="D101" s="67" t="s">
        <v>30</v>
      </c>
      <c r="E101" s="68">
        <v>40800000</v>
      </c>
      <c r="F101" s="158">
        <v>0</v>
      </c>
      <c r="G101" s="165" t="s">
        <v>26</v>
      </c>
      <c r="H101" s="165" t="s">
        <v>26</v>
      </c>
      <c r="I101" s="158">
        <v>0</v>
      </c>
      <c r="J101" s="165" t="s">
        <v>26</v>
      </c>
      <c r="K101" s="165" t="s">
        <v>26</v>
      </c>
      <c r="L101" s="155">
        <v>0</v>
      </c>
      <c r="M101" s="153">
        <v>0</v>
      </c>
      <c r="N101" s="153">
        <v>0</v>
      </c>
      <c r="O101" s="164" t="s">
        <v>26</v>
      </c>
      <c r="P101" s="164" t="s">
        <v>26</v>
      </c>
      <c r="Q101" s="155">
        <f t="shared" si="26"/>
        <v>0</v>
      </c>
      <c r="R101" s="165" t="s">
        <v>26</v>
      </c>
      <c r="S101" s="165" t="s">
        <v>26</v>
      </c>
      <c r="T101" s="158">
        <f t="shared" si="27"/>
        <v>0</v>
      </c>
      <c r="U101" s="165" t="s">
        <v>26</v>
      </c>
      <c r="V101" s="165" t="s">
        <v>26</v>
      </c>
      <c r="W101" s="156"/>
    </row>
    <row r="102" spans="1:23" ht="14.1" customHeight="1">
      <c r="A102" s="156"/>
      <c r="B102" s="64"/>
      <c r="C102" s="65"/>
      <c r="D102" s="66"/>
      <c r="E102" s="158"/>
      <c r="F102" s="158"/>
      <c r="G102" s="167"/>
      <c r="H102" s="167"/>
      <c r="I102" s="155"/>
      <c r="J102" s="167"/>
      <c r="K102" s="167"/>
      <c r="L102" s="155"/>
      <c r="M102" s="167"/>
      <c r="N102" s="167"/>
      <c r="O102" s="167"/>
      <c r="P102" s="167"/>
      <c r="Q102" s="167"/>
      <c r="R102" s="165" t="s">
        <v>26</v>
      </c>
      <c r="S102" s="165" t="s">
        <v>26</v>
      </c>
      <c r="T102" s="158">
        <f t="shared" si="27"/>
        <v>0</v>
      </c>
      <c r="U102" s="165" t="s">
        <v>26</v>
      </c>
      <c r="V102" s="165" t="s">
        <v>26</v>
      </c>
      <c r="W102" s="156"/>
    </row>
    <row r="103" spans="1:23" s="163" customFormat="1" ht="30" customHeight="1">
      <c r="A103" s="85">
        <v>9</v>
      </c>
      <c r="B103" s="272" t="s">
        <v>102</v>
      </c>
      <c r="C103" s="273"/>
      <c r="D103" s="274"/>
      <c r="E103" s="154">
        <f>E104</f>
        <v>20000000</v>
      </c>
      <c r="F103" s="154">
        <f t="shared" ref="F103:L103" si="29">F104</f>
        <v>0</v>
      </c>
      <c r="G103" s="154" t="str">
        <f t="shared" si="29"/>
        <v>-</v>
      </c>
      <c r="H103" s="154" t="str">
        <f t="shared" si="29"/>
        <v>-</v>
      </c>
      <c r="I103" s="154">
        <f t="shared" si="29"/>
        <v>0</v>
      </c>
      <c r="J103" s="154" t="str">
        <f t="shared" si="29"/>
        <v>-</v>
      </c>
      <c r="K103" s="154" t="str">
        <f t="shared" si="29"/>
        <v>-</v>
      </c>
      <c r="L103" s="154">
        <f t="shared" si="29"/>
        <v>0</v>
      </c>
      <c r="M103" s="157">
        <v>0</v>
      </c>
      <c r="N103" s="157">
        <v>0</v>
      </c>
      <c r="O103" s="161" t="s">
        <v>26</v>
      </c>
      <c r="P103" s="161" t="s">
        <v>26</v>
      </c>
      <c r="Q103" s="159">
        <f t="shared" ref="Q103:Q104" si="30">L103</f>
        <v>0</v>
      </c>
      <c r="R103" s="162" t="s">
        <v>26</v>
      </c>
      <c r="S103" s="162" t="s">
        <v>26</v>
      </c>
      <c r="T103" s="154">
        <f t="shared" si="27"/>
        <v>0</v>
      </c>
      <c r="U103" s="162" t="s">
        <v>26</v>
      </c>
      <c r="V103" s="162" t="s">
        <v>26</v>
      </c>
      <c r="W103" s="85"/>
    </row>
    <row r="104" spans="1:23" ht="18" customHeight="1">
      <c r="A104" s="156"/>
      <c r="B104" s="64"/>
      <c r="C104" s="267" t="s">
        <v>103</v>
      </c>
      <c r="D104" s="268"/>
      <c r="E104" s="68">
        <v>20000000</v>
      </c>
      <c r="F104" s="158">
        <v>0</v>
      </c>
      <c r="G104" s="165" t="s">
        <v>26</v>
      </c>
      <c r="H104" s="165" t="s">
        <v>26</v>
      </c>
      <c r="I104" s="158">
        <v>0</v>
      </c>
      <c r="J104" s="165" t="s">
        <v>26</v>
      </c>
      <c r="K104" s="165" t="s">
        <v>26</v>
      </c>
      <c r="L104" s="155">
        <v>0</v>
      </c>
      <c r="M104" s="153">
        <v>0</v>
      </c>
      <c r="N104" s="153">
        <v>0</v>
      </c>
      <c r="O104" s="164" t="s">
        <v>26</v>
      </c>
      <c r="P104" s="164" t="s">
        <v>26</v>
      </c>
      <c r="Q104" s="155">
        <f t="shared" si="30"/>
        <v>0</v>
      </c>
      <c r="R104" s="165" t="s">
        <v>26</v>
      </c>
      <c r="S104" s="165" t="s">
        <v>26</v>
      </c>
      <c r="T104" s="158">
        <f t="shared" si="27"/>
        <v>0</v>
      </c>
      <c r="U104" s="165" t="s">
        <v>26</v>
      </c>
      <c r="V104" s="165" t="s">
        <v>26</v>
      </c>
      <c r="W104" s="156"/>
    </row>
    <row r="105" spans="1:23" ht="14.1" customHeight="1">
      <c r="A105" s="156"/>
      <c r="B105" s="64"/>
      <c r="C105" s="65"/>
      <c r="D105" s="66"/>
      <c r="E105" s="158"/>
      <c r="F105" s="158"/>
      <c r="G105" s="167"/>
      <c r="H105" s="167"/>
      <c r="I105" s="155"/>
      <c r="J105" s="167"/>
      <c r="K105" s="167"/>
      <c r="L105" s="155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</row>
    <row r="106" spans="1:23" s="163" customFormat="1" ht="30" customHeight="1">
      <c r="A106" s="85">
        <v>10</v>
      </c>
      <c r="B106" s="272" t="s">
        <v>104</v>
      </c>
      <c r="C106" s="273"/>
      <c r="D106" s="274"/>
      <c r="E106" s="154">
        <f>E107</f>
        <v>25000000</v>
      </c>
      <c r="F106" s="154">
        <f t="shared" ref="F106:L106" si="31">F107</f>
        <v>0</v>
      </c>
      <c r="G106" s="154" t="str">
        <f t="shared" si="31"/>
        <v>-</v>
      </c>
      <c r="H106" s="154" t="str">
        <f t="shared" si="31"/>
        <v>-</v>
      </c>
      <c r="I106" s="154">
        <f t="shared" si="31"/>
        <v>0</v>
      </c>
      <c r="J106" s="154" t="str">
        <f t="shared" si="31"/>
        <v>-</v>
      </c>
      <c r="K106" s="154" t="str">
        <f t="shared" si="31"/>
        <v>-</v>
      </c>
      <c r="L106" s="154">
        <f t="shared" si="31"/>
        <v>0</v>
      </c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</row>
    <row r="107" spans="1:23" ht="18" customHeight="1">
      <c r="A107" s="156"/>
      <c r="B107" s="64"/>
      <c r="C107" s="267" t="s">
        <v>177</v>
      </c>
      <c r="D107" s="268"/>
      <c r="E107" s="68">
        <v>25000000</v>
      </c>
      <c r="F107" s="158"/>
      <c r="G107" s="165" t="s">
        <v>26</v>
      </c>
      <c r="H107" s="165" t="s">
        <v>26</v>
      </c>
      <c r="I107" s="158">
        <v>0</v>
      </c>
      <c r="J107" s="165" t="s">
        <v>26</v>
      </c>
      <c r="K107" s="165" t="s">
        <v>26</v>
      </c>
      <c r="L107" s="155">
        <v>0</v>
      </c>
      <c r="M107" s="153">
        <v>0</v>
      </c>
      <c r="N107" s="153">
        <v>0</v>
      </c>
      <c r="O107" s="164" t="s">
        <v>26</v>
      </c>
      <c r="P107" s="164" t="s">
        <v>26</v>
      </c>
      <c r="Q107" s="155">
        <f t="shared" ref="Q107" si="32">L107</f>
        <v>0</v>
      </c>
      <c r="R107" s="165" t="s">
        <v>26</v>
      </c>
      <c r="S107" s="165" t="s">
        <v>26</v>
      </c>
      <c r="T107" s="158">
        <f t="shared" ref="T107" si="33">SUM(T108:T110)</f>
        <v>0</v>
      </c>
      <c r="U107" s="165" t="s">
        <v>26</v>
      </c>
      <c r="V107" s="165" t="s">
        <v>26</v>
      </c>
      <c r="W107" s="156"/>
    </row>
    <row r="108" spans="1:23" ht="14.1" customHeight="1">
      <c r="A108" s="156"/>
      <c r="B108" s="64"/>
      <c r="C108" s="65"/>
      <c r="D108" s="66"/>
      <c r="E108" s="158"/>
      <c r="F108" s="158"/>
      <c r="G108" s="167"/>
      <c r="H108" s="167"/>
      <c r="I108" s="155"/>
      <c r="J108" s="167"/>
      <c r="K108" s="167"/>
      <c r="L108" s="155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</row>
    <row r="109" spans="1:23" s="163" customFormat="1" ht="27.95" customHeight="1">
      <c r="A109" s="85">
        <v>11</v>
      </c>
      <c r="B109" s="272" t="s">
        <v>106</v>
      </c>
      <c r="C109" s="273"/>
      <c r="D109" s="274"/>
      <c r="E109" s="154">
        <f>E110</f>
        <v>20000000</v>
      </c>
      <c r="F109" s="154">
        <f t="shared" ref="F109:L109" si="34">F110</f>
        <v>0</v>
      </c>
      <c r="G109" s="154" t="str">
        <f t="shared" si="34"/>
        <v>-</v>
      </c>
      <c r="H109" s="154" t="str">
        <f t="shared" si="34"/>
        <v>-</v>
      </c>
      <c r="I109" s="154">
        <f t="shared" si="34"/>
        <v>0</v>
      </c>
      <c r="J109" s="154" t="str">
        <f t="shared" si="34"/>
        <v>-</v>
      </c>
      <c r="K109" s="154" t="str">
        <f t="shared" si="34"/>
        <v>-</v>
      </c>
      <c r="L109" s="154">
        <f t="shared" si="34"/>
        <v>0</v>
      </c>
      <c r="M109" s="157">
        <v>0</v>
      </c>
      <c r="N109" s="157">
        <v>0</v>
      </c>
      <c r="O109" s="161" t="s">
        <v>26</v>
      </c>
      <c r="P109" s="161" t="s">
        <v>26</v>
      </c>
      <c r="Q109" s="159">
        <f t="shared" ref="Q109:Q110" si="35">L109</f>
        <v>0</v>
      </c>
      <c r="R109" s="166"/>
      <c r="S109" s="166"/>
      <c r="T109" s="166"/>
      <c r="U109" s="166"/>
      <c r="V109" s="166"/>
      <c r="W109" s="166"/>
    </row>
    <row r="110" spans="1:23" ht="18" customHeight="1">
      <c r="A110" s="156"/>
      <c r="B110" s="64"/>
      <c r="C110" s="267" t="s">
        <v>107</v>
      </c>
      <c r="D110" s="268"/>
      <c r="E110" s="68">
        <v>20000000</v>
      </c>
      <c r="F110" s="158">
        <v>0</v>
      </c>
      <c r="G110" s="165" t="s">
        <v>26</v>
      </c>
      <c r="H110" s="165" t="s">
        <v>26</v>
      </c>
      <c r="I110" s="158">
        <v>0</v>
      </c>
      <c r="J110" s="165" t="s">
        <v>26</v>
      </c>
      <c r="K110" s="165" t="s">
        <v>26</v>
      </c>
      <c r="L110" s="155">
        <v>0</v>
      </c>
      <c r="M110" s="153">
        <v>0</v>
      </c>
      <c r="N110" s="153">
        <v>0</v>
      </c>
      <c r="O110" s="164" t="s">
        <v>26</v>
      </c>
      <c r="P110" s="164" t="s">
        <v>26</v>
      </c>
      <c r="Q110" s="155">
        <f t="shared" si="35"/>
        <v>0</v>
      </c>
      <c r="R110" s="165" t="s">
        <v>26</v>
      </c>
      <c r="S110" s="165" t="s">
        <v>26</v>
      </c>
      <c r="T110" s="158">
        <f t="shared" ref="T110" si="36">SUM(T111:T113)</f>
        <v>0</v>
      </c>
      <c r="U110" s="165" t="s">
        <v>26</v>
      </c>
      <c r="V110" s="165" t="s">
        <v>26</v>
      </c>
      <c r="W110" s="156"/>
    </row>
    <row r="111" spans="1:23" ht="14.1" customHeight="1">
      <c r="A111" s="156"/>
      <c r="B111" s="64"/>
      <c r="C111" s="65"/>
      <c r="D111" s="66"/>
      <c r="E111" s="158"/>
      <c r="F111" s="158"/>
      <c r="G111" s="167"/>
      <c r="H111" s="167"/>
      <c r="I111" s="155"/>
      <c r="J111" s="167"/>
      <c r="K111" s="167"/>
      <c r="L111" s="155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</row>
    <row r="112" spans="1:23" s="163" customFormat="1" ht="27" customHeight="1">
      <c r="A112" s="85">
        <v>12</v>
      </c>
      <c r="B112" s="272" t="s">
        <v>108</v>
      </c>
      <c r="C112" s="273"/>
      <c r="D112" s="274"/>
      <c r="E112" s="154">
        <f>E113</f>
        <v>20000000</v>
      </c>
      <c r="F112" s="154">
        <f t="shared" ref="F112:L112" si="37">F113</f>
        <v>0</v>
      </c>
      <c r="G112" s="154" t="str">
        <f t="shared" si="37"/>
        <v>-</v>
      </c>
      <c r="H112" s="154" t="str">
        <f t="shared" si="37"/>
        <v>-</v>
      </c>
      <c r="I112" s="154">
        <f t="shared" si="37"/>
        <v>0</v>
      </c>
      <c r="J112" s="154" t="str">
        <f t="shared" si="37"/>
        <v>-</v>
      </c>
      <c r="K112" s="154" t="str">
        <f t="shared" si="37"/>
        <v>-</v>
      </c>
      <c r="L112" s="154">
        <f t="shared" si="37"/>
        <v>0</v>
      </c>
      <c r="M112" s="157">
        <v>0</v>
      </c>
      <c r="N112" s="157">
        <v>0</v>
      </c>
      <c r="O112" s="161" t="s">
        <v>26</v>
      </c>
      <c r="P112" s="161" t="s">
        <v>26</v>
      </c>
      <c r="Q112" s="159">
        <f t="shared" ref="Q112:Q113" si="38">L112</f>
        <v>0</v>
      </c>
      <c r="R112" s="166"/>
      <c r="S112" s="166"/>
      <c r="T112" s="166"/>
      <c r="U112" s="166"/>
      <c r="V112" s="166"/>
      <c r="W112" s="166"/>
    </row>
    <row r="113" spans="1:23" ht="18" customHeight="1">
      <c r="A113" s="156"/>
      <c r="B113" s="64"/>
      <c r="C113" s="267" t="s">
        <v>109</v>
      </c>
      <c r="D113" s="268"/>
      <c r="E113" s="68">
        <v>20000000</v>
      </c>
      <c r="F113" s="158">
        <v>0</v>
      </c>
      <c r="G113" s="165" t="s">
        <v>26</v>
      </c>
      <c r="H113" s="165" t="s">
        <v>26</v>
      </c>
      <c r="I113" s="158">
        <v>0</v>
      </c>
      <c r="J113" s="165" t="s">
        <v>26</v>
      </c>
      <c r="K113" s="165" t="s">
        <v>26</v>
      </c>
      <c r="L113" s="155">
        <v>0</v>
      </c>
      <c r="M113" s="153">
        <v>0</v>
      </c>
      <c r="N113" s="153">
        <v>0</v>
      </c>
      <c r="O113" s="164" t="s">
        <v>26</v>
      </c>
      <c r="P113" s="164" t="s">
        <v>26</v>
      </c>
      <c r="Q113" s="155">
        <f t="shared" si="38"/>
        <v>0</v>
      </c>
      <c r="R113" s="165" t="s">
        <v>26</v>
      </c>
      <c r="S113" s="165" t="s">
        <v>26</v>
      </c>
      <c r="T113" s="158">
        <f t="shared" ref="T113" si="39">SUM(T114:T116)</f>
        <v>0</v>
      </c>
      <c r="U113" s="165" t="s">
        <v>26</v>
      </c>
      <c r="V113" s="165" t="s">
        <v>26</v>
      </c>
      <c r="W113" s="156"/>
    </row>
    <row r="114" spans="1:23" ht="14.1" customHeight="1">
      <c r="A114" s="156"/>
      <c r="B114" s="64"/>
      <c r="C114" s="65"/>
      <c r="D114" s="66"/>
      <c r="E114" s="158"/>
      <c r="F114" s="158"/>
      <c r="G114" s="167"/>
      <c r="H114" s="167"/>
      <c r="I114" s="155"/>
      <c r="J114" s="167"/>
      <c r="K114" s="167"/>
      <c r="L114" s="155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</row>
    <row r="115" spans="1:23" s="163" customFormat="1" ht="30" customHeight="1">
      <c r="A115" s="85">
        <v>13</v>
      </c>
      <c r="B115" s="272" t="s">
        <v>110</v>
      </c>
      <c r="C115" s="273"/>
      <c r="D115" s="274"/>
      <c r="E115" s="154">
        <f>E116</f>
        <v>60000000</v>
      </c>
      <c r="F115" s="154">
        <f t="shared" ref="F115:L115" si="40">F116</f>
        <v>0</v>
      </c>
      <c r="G115" s="154" t="str">
        <f t="shared" si="40"/>
        <v>-</v>
      </c>
      <c r="H115" s="154" t="str">
        <f t="shared" si="40"/>
        <v>-</v>
      </c>
      <c r="I115" s="154">
        <f t="shared" si="40"/>
        <v>0</v>
      </c>
      <c r="J115" s="154" t="str">
        <f t="shared" si="40"/>
        <v>-</v>
      </c>
      <c r="K115" s="154" t="str">
        <f t="shared" si="40"/>
        <v>-</v>
      </c>
      <c r="L115" s="154">
        <f t="shared" si="40"/>
        <v>12695900</v>
      </c>
      <c r="M115" s="157">
        <f>L115/E115*100</f>
        <v>21.159833333333331</v>
      </c>
      <c r="N115" s="157">
        <v>0</v>
      </c>
      <c r="O115" s="161" t="s">
        <v>26</v>
      </c>
      <c r="P115" s="161" t="s">
        <v>26</v>
      </c>
      <c r="Q115" s="159">
        <f t="shared" ref="Q115:Q116" si="41">L115</f>
        <v>12695900</v>
      </c>
      <c r="R115" s="166"/>
      <c r="S115" s="166"/>
      <c r="T115" s="166"/>
      <c r="U115" s="166"/>
      <c r="V115" s="166"/>
      <c r="W115" s="166"/>
    </row>
    <row r="116" spans="1:23" ht="30" customHeight="1">
      <c r="A116" s="85"/>
      <c r="B116" s="64"/>
      <c r="C116" s="267" t="s">
        <v>111</v>
      </c>
      <c r="D116" s="268"/>
      <c r="E116" s="68">
        <v>60000000</v>
      </c>
      <c r="F116" s="158">
        <v>0</v>
      </c>
      <c r="G116" s="165" t="s">
        <v>26</v>
      </c>
      <c r="H116" s="165" t="s">
        <v>26</v>
      </c>
      <c r="I116" s="158">
        <v>0</v>
      </c>
      <c r="J116" s="165" t="s">
        <v>26</v>
      </c>
      <c r="K116" s="165" t="s">
        <v>26</v>
      </c>
      <c r="L116" s="155">
        <v>12695900</v>
      </c>
      <c r="M116" s="153">
        <f>L116/E116*100</f>
        <v>21.159833333333331</v>
      </c>
      <c r="N116" s="153">
        <v>0</v>
      </c>
      <c r="O116" s="164" t="s">
        <v>26</v>
      </c>
      <c r="P116" s="164" t="s">
        <v>26</v>
      </c>
      <c r="Q116" s="155">
        <f t="shared" si="41"/>
        <v>12695900</v>
      </c>
      <c r="R116" s="165" t="s">
        <v>26</v>
      </c>
      <c r="S116" s="165" t="s">
        <v>26</v>
      </c>
      <c r="T116" s="158">
        <f t="shared" ref="T116" si="42">SUM(T117:T119)</f>
        <v>0</v>
      </c>
      <c r="U116" s="165" t="s">
        <v>26</v>
      </c>
      <c r="V116" s="165" t="s">
        <v>26</v>
      </c>
      <c r="W116" s="156"/>
    </row>
    <row r="117" spans="1:23" ht="14.1" customHeight="1">
      <c r="A117" s="85"/>
      <c r="B117" s="64"/>
      <c r="C117" s="65"/>
      <c r="D117" s="66"/>
      <c r="E117" s="158"/>
      <c r="F117" s="158"/>
      <c r="G117" s="167"/>
      <c r="H117" s="167"/>
      <c r="I117" s="155"/>
      <c r="J117" s="167"/>
      <c r="K117" s="167"/>
      <c r="L117" s="155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</row>
    <row r="118" spans="1:23" s="163" customFormat="1" ht="27.95" customHeight="1">
      <c r="A118" s="85">
        <v>14</v>
      </c>
      <c r="B118" s="272" t="s">
        <v>112</v>
      </c>
      <c r="C118" s="273"/>
      <c r="D118" s="274"/>
      <c r="E118" s="154">
        <f>SUM(E119:E120)</f>
        <v>95000000</v>
      </c>
      <c r="F118" s="154">
        <f t="shared" ref="F118:L118" si="43">SUM(F119:F120)</f>
        <v>0</v>
      </c>
      <c r="G118" s="154">
        <f t="shared" si="43"/>
        <v>0</v>
      </c>
      <c r="H118" s="154">
        <f t="shared" si="43"/>
        <v>0</v>
      </c>
      <c r="I118" s="154">
        <f t="shared" si="43"/>
        <v>0</v>
      </c>
      <c r="J118" s="154">
        <f t="shared" si="43"/>
        <v>0</v>
      </c>
      <c r="K118" s="154">
        <f t="shared" si="43"/>
        <v>0</v>
      </c>
      <c r="L118" s="154">
        <f t="shared" si="43"/>
        <v>30000000</v>
      </c>
      <c r="M118" s="157">
        <f t="shared" ref="M118:M120" si="44">L118/E118*100</f>
        <v>31.578947368421051</v>
      </c>
      <c r="N118" s="157">
        <v>0</v>
      </c>
      <c r="O118" s="161" t="s">
        <v>26</v>
      </c>
      <c r="P118" s="161" t="s">
        <v>26</v>
      </c>
      <c r="Q118" s="159">
        <f t="shared" ref="Q118:Q120" si="45">L118</f>
        <v>30000000</v>
      </c>
      <c r="R118" s="166"/>
      <c r="S118" s="166"/>
      <c r="T118" s="166"/>
      <c r="U118" s="166"/>
      <c r="V118" s="166"/>
      <c r="W118" s="166"/>
    </row>
    <row r="119" spans="1:23" ht="27.95" customHeight="1">
      <c r="A119" s="156"/>
      <c r="B119" s="64"/>
      <c r="C119" s="267" t="s">
        <v>113</v>
      </c>
      <c r="D119" s="268"/>
      <c r="E119" s="68">
        <v>75000000</v>
      </c>
      <c r="F119" s="158">
        <v>0</v>
      </c>
      <c r="G119" s="165" t="s">
        <v>26</v>
      </c>
      <c r="H119" s="165" t="s">
        <v>26</v>
      </c>
      <c r="I119" s="158">
        <v>0</v>
      </c>
      <c r="J119" s="165" t="s">
        <v>26</v>
      </c>
      <c r="K119" s="165" t="s">
        <v>26</v>
      </c>
      <c r="L119" s="155">
        <v>25000000</v>
      </c>
      <c r="M119" s="153">
        <f t="shared" si="44"/>
        <v>33.333333333333329</v>
      </c>
      <c r="N119" s="153">
        <v>0</v>
      </c>
      <c r="O119" s="164" t="s">
        <v>26</v>
      </c>
      <c r="P119" s="164" t="s">
        <v>26</v>
      </c>
      <c r="Q119" s="155">
        <f t="shared" si="45"/>
        <v>25000000</v>
      </c>
      <c r="R119" s="165" t="s">
        <v>26</v>
      </c>
      <c r="S119" s="165" t="s">
        <v>26</v>
      </c>
      <c r="T119" s="158">
        <f t="shared" ref="T119:T120" si="46">SUM(T120:T122)</f>
        <v>0</v>
      </c>
      <c r="U119" s="165" t="s">
        <v>26</v>
      </c>
      <c r="V119" s="165" t="s">
        <v>26</v>
      </c>
      <c r="W119" s="156"/>
    </row>
    <row r="120" spans="1:23" ht="18" customHeight="1">
      <c r="A120" s="156"/>
      <c r="B120" s="88"/>
      <c r="C120" s="290" t="s">
        <v>114</v>
      </c>
      <c r="D120" s="291"/>
      <c r="E120" s="68">
        <v>20000000</v>
      </c>
      <c r="F120" s="158">
        <v>0</v>
      </c>
      <c r="G120" s="165" t="s">
        <v>26</v>
      </c>
      <c r="H120" s="165" t="s">
        <v>26</v>
      </c>
      <c r="I120" s="158">
        <v>0</v>
      </c>
      <c r="J120" s="165" t="s">
        <v>26</v>
      </c>
      <c r="K120" s="165" t="s">
        <v>26</v>
      </c>
      <c r="L120" s="155">
        <v>5000000</v>
      </c>
      <c r="M120" s="153">
        <f t="shared" si="44"/>
        <v>25</v>
      </c>
      <c r="N120" s="153">
        <v>0</v>
      </c>
      <c r="O120" s="164" t="s">
        <v>26</v>
      </c>
      <c r="P120" s="164" t="s">
        <v>26</v>
      </c>
      <c r="Q120" s="155">
        <f t="shared" si="45"/>
        <v>5000000</v>
      </c>
      <c r="R120" s="165" t="s">
        <v>26</v>
      </c>
      <c r="S120" s="165" t="s">
        <v>26</v>
      </c>
      <c r="T120" s="158">
        <f t="shared" si="46"/>
        <v>0</v>
      </c>
      <c r="U120" s="165" t="s">
        <v>26</v>
      </c>
      <c r="V120" s="165" t="s">
        <v>26</v>
      </c>
      <c r="W120" s="156"/>
    </row>
    <row r="121" spans="1:23" ht="14.1" customHeight="1">
      <c r="A121" s="156"/>
      <c r="B121" s="88"/>
      <c r="C121" s="91"/>
      <c r="D121" s="92"/>
      <c r="E121" s="158"/>
      <c r="F121" s="158"/>
      <c r="G121" s="167"/>
      <c r="H121" s="167"/>
      <c r="I121" s="155"/>
      <c r="J121" s="167"/>
      <c r="K121" s="167"/>
      <c r="L121" s="155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</row>
    <row r="122" spans="1:23" s="163" customFormat="1" ht="30" customHeight="1">
      <c r="A122" s="85">
        <v>15</v>
      </c>
      <c r="B122" s="272" t="s">
        <v>115</v>
      </c>
      <c r="C122" s="273"/>
      <c r="D122" s="274"/>
      <c r="E122" s="154">
        <f>SUM(E123:E124)</f>
        <v>60000000</v>
      </c>
      <c r="F122" s="154">
        <f t="shared" ref="F122:L122" si="47">SUM(F123:F124)</f>
        <v>0</v>
      </c>
      <c r="G122" s="154">
        <f t="shared" si="47"/>
        <v>0</v>
      </c>
      <c r="H122" s="154">
        <f t="shared" si="47"/>
        <v>0</v>
      </c>
      <c r="I122" s="154">
        <f t="shared" si="47"/>
        <v>0</v>
      </c>
      <c r="J122" s="154">
        <f t="shared" si="47"/>
        <v>0</v>
      </c>
      <c r="K122" s="154">
        <f t="shared" si="47"/>
        <v>0</v>
      </c>
      <c r="L122" s="154">
        <f t="shared" si="47"/>
        <v>0</v>
      </c>
      <c r="M122" s="157">
        <v>0</v>
      </c>
      <c r="N122" s="157">
        <v>0</v>
      </c>
      <c r="O122" s="161" t="s">
        <v>26</v>
      </c>
      <c r="P122" s="161" t="s">
        <v>26</v>
      </c>
      <c r="Q122" s="159">
        <f t="shared" ref="Q122:Q124" si="48">L122</f>
        <v>0</v>
      </c>
      <c r="R122" s="166"/>
      <c r="S122" s="166"/>
      <c r="T122" s="166"/>
      <c r="U122" s="166"/>
      <c r="V122" s="166"/>
      <c r="W122" s="166"/>
    </row>
    <row r="123" spans="1:23" ht="20.100000000000001" customHeight="1">
      <c r="A123" s="156"/>
      <c r="B123" s="88">
        <v>1</v>
      </c>
      <c r="C123" s="290" t="s">
        <v>116</v>
      </c>
      <c r="D123" s="291"/>
      <c r="E123" s="68">
        <v>40000000</v>
      </c>
      <c r="F123" s="158">
        <v>0</v>
      </c>
      <c r="G123" s="165" t="s">
        <v>26</v>
      </c>
      <c r="H123" s="165" t="s">
        <v>26</v>
      </c>
      <c r="I123" s="158">
        <v>0</v>
      </c>
      <c r="J123" s="165" t="s">
        <v>26</v>
      </c>
      <c r="K123" s="165" t="s">
        <v>26</v>
      </c>
      <c r="L123" s="155">
        <v>0</v>
      </c>
      <c r="M123" s="153">
        <v>0</v>
      </c>
      <c r="N123" s="153">
        <v>0</v>
      </c>
      <c r="O123" s="164" t="s">
        <v>26</v>
      </c>
      <c r="P123" s="164" t="s">
        <v>26</v>
      </c>
      <c r="Q123" s="155">
        <f t="shared" si="48"/>
        <v>0</v>
      </c>
      <c r="R123" s="165" t="s">
        <v>26</v>
      </c>
      <c r="S123" s="165" t="s">
        <v>26</v>
      </c>
      <c r="T123" s="158">
        <f t="shared" ref="T123:T124" si="49">SUM(T124:T126)</f>
        <v>0</v>
      </c>
      <c r="U123" s="165" t="s">
        <v>26</v>
      </c>
      <c r="V123" s="165" t="s">
        <v>26</v>
      </c>
      <c r="W123" s="156"/>
    </row>
    <row r="124" spans="1:23" ht="20.100000000000001" customHeight="1">
      <c r="A124" s="156"/>
      <c r="B124" s="88">
        <v>2</v>
      </c>
      <c r="C124" s="290" t="s">
        <v>117</v>
      </c>
      <c r="D124" s="291"/>
      <c r="E124" s="68">
        <v>20000000</v>
      </c>
      <c r="F124" s="158">
        <v>0</v>
      </c>
      <c r="G124" s="165" t="s">
        <v>26</v>
      </c>
      <c r="H124" s="165" t="s">
        <v>26</v>
      </c>
      <c r="I124" s="158">
        <v>0</v>
      </c>
      <c r="J124" s="165" t="s">
        <v>26</v>
      </c>
      <c r="K124" s="165" t="s">
        <v>26</v>
      </c>
      <c r="L124" s="155">
        <v>0</v>
      </c>
      <c r="M124" s="153">
        <v>0</v>
      </c>
      <c r="N124" s="153">
        <v>0</v>
      </c>
      <c r="O124" s="164" t="s">
        <v>26</v>
      </c>
      <c r="P124" s="164" t="s">
        <v>26</v>
      </c>
      <c r="Q124" s="155">
        <f t="shared" si="48"/>
        <v>0</v>
      </c>
      <c r="R124" s="165" t="s">
        <v>26</v>
      </c>
      <c r="S124" s="165" t="s">
        <v>26</v>
      </c>
      <c r="T124" s="158">
        <f t="shared" si="49"/>
        <v>0</v>
      </c>
      <c r="U124" s="165" t="s">
        <v>26</v>
      </c>
      <c r="V124" s="165" t="s">
        <v>26</v>
      </c>
      <c r="W124" s="156"/>
    </row>
    <row r="125" spans="1:23" ht="14.1" customHeight="1">
      <c r="A125" s="156"/>
      <c r="B125" s="88"/>
      <c r="C125" s="91"/>
      <c r="D125" s="92"/>
      <c r="E125" s="158"/>
      <c r="F125" s="158"/>
      <c r="G125" s="167"/>
      <c r="H125" s="167"/>
      <c r="I125" s="155"/>
      <c r="J125" s="167"/>
      <c r="K125" s="167"/>
      <c r="L125" s="155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</row>
    <row r="126" spans="1:23" s="163" customFormat="1" ht="30" customHeight="1">
      <c r="A126" s="85">
        <v>16</v>
      </c>
      <c r="B126" s="298" t="s">
        <v>118</v>
      </c>
      <c r="C126" s="299"/>
      <c r="D126" s="300"/>
      <c r="E126" s="154">
        <f>E127</f>
        <v>10000000</v>
      </c>
      <c r="F126" s="154">
        <f t="shared" ref="F126:L126" si="50">F127</f>
        <v>0</v>
      </c>
      <c r="G126" s="154" t="str">
        <f t="shared" si="50"/>
        <v>-</v>
      </c>
      <c r="H126" s="154" t="str">
        <f t="shared" si="50"/>
        <v>-</v>
      </c>
      <c r="I126" s="154">
        <f t="shared" si="50"/>
        <v>0</v>
      </c>
      <c r="J126" s="154" t="str">
        <f t="shared" si="50"/>
        <v>-</v>
      </c>
      <c r="K126" s="154" t="str">
        <f t="shared" si="50"/>
        <v>-</v>
      </c>
      <c r="L126" s="154">
        <f t="shared" si="50"/>
        <v>0</v>
      </c>
      <c r="M126" s="157">
        <v>0</v>
      </c>
      <c r="N126" s="157">
        <v>0</v>
      </c>
      <c r="O126" s="161" t="s">
        <v>26</v>
      </c>
      <c r="P126" s="161" t="s">
        <v>26</v>
      </c>
      <c r="Q126" s="159">
        <f t="shared" ref="Q126:Q127" si="51">L126</f>
        <v>0</v>
      </c>
      <c r="R126" s="166"/>
      <c r="S126" s="166"/>
      <c r="T126" s="166"/>
      <c r="U126" s="166"/>
      <c r="V126" s="166"/>
      <c r="W126" s="166"/>
    </row>
    <row r="127" spans="1:23" ht="41.25" customHeight="1">
      <c r="A127" s="156"/>
      <c r="B127" s="88"/>
      <c r="C127" s="290" t="s">
        <v>119</v>
      </c>
      <c r="D127" s="291"/>
      <c r="E127" s="68">
        <v>10000000</v>
      </c>
      <c r="F127" s="158">
        <v>0</v>
      </c>
      <c r="G127" s="165" t="s">
        <v>26</v>
      </c>
      <c r="H127" s="165" t="s">
        <v>26</v>
      </c>
      <c r="I127" s="158">
        <v>0</v>
      </c>
      <c r="J127" s="165" t="s">
        <v>26</v>
      </c>
      <c r="K127" s="165" t="s">
        <v>26</v>
      </c>
      <c r="L127" s="155">
        <v>0</v>
      </c>
      <c r="M127" s="153">
        <v>0</v>
      </c>
      <c r="N127" s="153">
        <v>0</v>
      </c>
      <c r="O127" s="164" t="s">
        <v>26</v>
      </c>
      <c r="P127" s="164" t="s">
        <v>26</v>
      </c>
      <c r="Q127" s="155">
        <f t="shared" si="51"/>
        <v>0</v>
      </c>
      <c r="R127" s="165" t="s">
        <v>26</v>
      </c>
      <c r="S127" s="165" t="s">
        <v>26</v>
      </c>
      <c r="T127" s="158">
        <f t="shared" ref="T127" si="52">SUM(T128:T130)</f>
        <v>0</v>
      </c>
      <c r="U127" s="165" t="s">
        <v>26</v>
      </c>
      <c r="V127" s="165" t="s">
        <v>26</v>
      </c>
      <c r="W127" s="156"/>
    </row>
    <row r="128" spans="1:23" ht="14.1" customHeight="1">
      <c r="A128" s="156"/>
      <c r="B128" s="88"/>
      <c r="C128" s="91"/>
      <c r="D128" s="92"/>
      <c r="E128" s="158"/>
      <c r="F128" s="158"/>
      <c r="G128" s="167"/>
      <c r="H128" s="167"/>
      <c r="I128" s="155"/>
      <c r="J128" s="167"/>
      <c r="K128" s="167"/>
      <c r="L128" s="155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</row>
    <row r="129" spans="1:23" s="163" customFormat="1" ht="18" customHeight="1">
      <c r="A129" s="85">
        <v>17</v>
      </c>
      <c r="B129" s="298" t="s">
        <v>120</v>
      </c>
      <c r="C129" s="299"/>
      <c r="D129" s="300"/>
      <c r="E129" s="154">
        <f>E130</f>
        <v>12500000</v>
      </c>
      <c r="F129" s="154">
        <f t="shared" ref="F129:L129" si="53">F130</f>
        <v>0</v>
      </c>
      <c r="G129" s="154" t="str">
        <f t="shared" si="53"/>
        <v>-</v>
      </c>
      <c r="H129" s="154" t="str">
        <f t="shared" si="53"/>
        <v>-</v>
      </c>
      <c r="I129" s="154">
        <f t="shared" si="53"/>
        <v>0</v>
      </c>
      <c r="J129" s="154" t="str">
        <f t="shared" si="53"/>
        <v>-</v>
      </c>
      <c r="K129" s="154" t="str">
        <f t="shared" si="53"/>
        <v>-</v>
      </c>
      <c r="L129" s="154">
        <f t="shared" si="53"/>
        <v>0</v>
      </c>
      <c r="M129" s="157">
        <v>0</v>
      </c>
      <c r="N129" s="157">
        <v>0</v>
      </c>
      <c r="O129" s="161" t="s">
        <v>26</v>
      </c>
      <c r="P129" s="161" t="s">
        <v>26</v>
      </c>
      <c r="Q129" s="159">
        <f t="shared" ref="Q129:Q130" si="54">L129</f>
        <v>0</v>
      </c>
      <c r="R129" s="166"/>
      <c r="S129" s="166"/>
      <c r="T129" s="166"/>
      <c r="U129" s="166"/>
      <c r="V129" s="166"/>
      <c r="W129" s="166"/>
    </row>
    <row r="130" spans="1:23" ht="30" customHeight="1">
      <c r="A130" s="160"/>
      <c r="B130" s="93"/>
      <c r="C130" s="315" t="s">
        <v>121</v>
      </c>
      <c r="D130" s="316"/>
      <c r="E130" s="73">
        <v>12500000</v>
      </c>
      <c r="F130" s="176">
        <v>0</v>
      </c>
      <c r="G130" s="177" t="s">
        <v>26</v>
      </c>
      <c r="H130" s="177" t="s">
        <v>26</v>
      </c>
      <c r="I130" s="176">
        <v>0</v>
      </c>
      <c r="J130" s="177" t="s">
        <v>26</v>
      </c>
      <c r="K130" s="177" t="s">
        <v>26</v>
      </c>
      <c r="L130" s="178">
        <v>0</v>
      </c>
      <c r="M130" s="179">
        <v>0</v>
      </c>
      <c r="N130" s="179">
        <v>0</v>
      </c>
      <c r="O130" s="180" t="s">
        <v>26</v>
      </c>
      <c r="P130" s="180" t="s">
        <v>26</v>
      </c>
      <c r="Q130" s="178">
        <f t="shared" si="54"/>
        <v>0</v>
      </c>
      <c r="R130" s="177" t="s">
        <v>26</v>
      </c>
      <c r="S130" s="177" t="s">
        <v>26</v>
      </c>
      <c r="T130" s="176">
        <f t="shared" ref="T130" si="55">SUM(T131:T133)</f>
        <v>0</v>
      </c>
      <c r="U130" s="177" t="s">
        <v>26</v>
      </c>
      <c r="V130" s="177" t="s">
        <v>26</v>
      </c>
      <c r="W130" s="160"/>
    </row>
    <row r="131" spans="1:23" ht="14.1" customHeight="1">
      <c r="A131" s="171"/>
      <c r="B131" s="112"/>
      <c r="C131" s="113"/>
      <c r="D131" s="114"/>
      <c r="E131" s="172"/>
      <c r="F131" s="172"/>
      <c r="G131" s="173"/>
      <c r="H131" s="173"/>
      <c r="I131" s="174"/>
      <c r="J131" s="173"/>
      <c r="K131" s="173"/>
      <c r="L131" s="174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</row>
    <row r="132" spans="1:23" s="163" customFormat="1" ht="30" customHeight="1">
      <c r="A132" s="85">
        <v>18</v>
      </c>
      <c r="B132" s="298" t="s">
        <v>122</v>
      </c>
      <c r="C132" s="299"/>
      <c r="D132" s="300"/>
      <c r="E132" s="154">
        <f>E133</f>
        <v>20000000</v>
      </c>
      <c r="F132" s="154">
        <f t="shared" ref="F132:L132" si="56">F133</f>
        <v>0</v>
      </c>
      <c r="G132" s="154" t="str">
        <f t="shared" si="56"/>
        <v>-</v>
      </c>
      <c r="H132" s="154" t="str">
        <f t="shared" si="56"/>
        <v>-</v>
      </c>
      <c r="I132" s="154">
        <f t="shared" si="56"/>
        <v>0</v>
      </c>
      <c r="J132" s="154" t="str">
        <f t="shared" si="56"/>
        <v>-</v>
      </c>
      <c r="K132" s="154" t="str">
        <f t="shared" si="56"/>
        <v>-</v>
      </c>
      <c r="L132" s="154">
        <f t="shared" si="56"/>
        <v>0</v>
      </c>
      <c r="M132" s="157">
        <v>0</v>
      </c>
      <c r="N132" s="157">
        <v>0</v>
      </c>
      <c r="O132" s="161" t="s">
        <v>26</v>
      </c>
      <c r="P132" s="161" t="s">
        <v>26</v>
      </c>
      <c r="Q132" s="159">
        <f t="shared" ref="Q132:Q133" si="57">L132</f>
        <v>0</v>
      </c>
      <c r="R132" s="166"/>
      <c r="S132" s="166"/>
      <c r="T132" s="166"/>
      <c r="U132" s="166"/>
      <c r="V132" s="166"/>
      <c r="W132" s="166"/>
    </row>
    <row r="133" spans="1:23" ht="18" customHeight="1">
      <c r="A133" s="156"/>
      <c r="B133" s="88"/>
      <c r="C133" s="290" t="s">
        <v>123</v>
      </c>
      <c r="D133" s="291"/>
      <c r="E133" s="68">
        <v>20000000</v>
      </c>
      <c r="F133" s="158">
        <v>0</v>
      </c>
      <c r="G133" s="165" t="s">
        <v>26</v>
      </c>
      <c r="H133" s="165" t="s">
        <v>26</v>
      </c>
      <c r="I133" s="158">
        <v>0</v>
      </c>
      <c r="J133" s="165" t="s">
        <v>26</v>
      </c>
      <c r="K133" s="165" t="s">
        <v>26</v>
      </c>
      <c r="L133" s="155">
        <v>0</v>
      </c>
      <c r="M133" s="153">
        <v>0</v>
      </c>
      <c r="N133" s="153">
        <v>0</v>
      </c>
      <c r="O133" s="164" t="s">
        <v>26</v>
      </c>
      <c r="P133" s="164" t="s">
        <v>26</v>
      </c>
      <c r="Q133" s="155">
        <f t="shared" si="57"/>
        <v>0</v>
      </c>
      <c r="R133" s="165" t="s">
        <v>26</v>
      </c>
      <c r="S133" s="165" t="s">
        <v>26</v>
      </c>
      <c r="T133" s="158">
        <f t="shared" ref="T133" si="58">SUM(T135:T137)</f>
        <v>0</v>
      </c>
      <c r="U133" s="165" t="s">
        <v>26</v>
      </c>
      <c r="V133" s="165" t="s">
        <v>26</v>
      </c>
      <c r="W133" s="156"/>
    </row>
    <row r="134" spans="1:23" ht="24.75" customHeight="1">
      <c r="A134" s="156"/>
      <c r="B134" s="88"/>
      <c r="C134" s="89"/>
      <c r="D134" s="90"/>
      <c r="E134" s="68"/>
      <c r="F134" s="158"/>
      <c r="G134" s="165"/>
      <c r="H134" s="165"/>
      <c r="I134" s="158"/>
      <c r="J134" s="165"/>
      <c r="K134" s="165"/>
      <c r="L134" s="155"/>
      <c r="M134" s="153"/>
      <c r="N134" s="153"/>
      <c r="O134" s="164"/>
      <c r="P134" s="164"/>
      <c r="Q134" s="155"/>
      <c r="R134" s="165"/>
      <c r="S134" s="165"/>
      <c r="T134" s="158"/>
      <c r="U134" s="165"/>
      <c r="V134" s="165"/>
      <c r="W134" s="156"/>
    </row>
    <row r="135" spans="1:23" ht="14.1" customHeight="1">
      <c r="A135" s="156"/>
      <c r="B135" s="88"/>
      <c r="C135" s="91"/>
      <c r="D135" s="92"/>
      <c r="E135" s="158"/>
      <c r="F135" s="158"/>
      <c r="G135" s="167"/>
      <c r="H135" s="167"/>
      <c r="I135" s="155"/>
      <c r="J135" s="167"/>
      <c r="K135" s="167"/>
      <c r="L135" s="155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</row>
    <row r="136" spans="1:23" s="163" customFormat="1" ht="18" customHeight="1">
      <c r="A136" s="85">
        <v>19</v>
      </c>
      <c r="B136" s="298" t="s">
        <v>124</v>
      </c>
      <c r="C136" s="299"/>
      <c r="D136" s="300"/>
      <c r="E136" s="154">
        <f>E137</f>
        <v>20000000</v>
      </c>
      <c r="F136" s="154">
        <f t="shared" ref="F136:L136" si="59">F137</f>
        <v>0</v>
      </c>
      <c r="G136" s="154" t="str">
        <f t="shared" si="59"/>
        <v>-</v>
      </c>
      <c r="H136" s="154" t="str">
        <f t="shared" si="59"/>
        <v>-</v>
      </c>
      <c r="I136" s="154">
        <f t="shared" si="59"/>
        <v>0</v>
      </c>
      <c r="J136" s="154" t="str">
        <f t="shared" si="59"/>
        <v>-</v>
      </c>
      <c r="K136" s="154" t="str">
        <f t="shared" si="59"/>
        <v>-</v>
      </c>
      <c r="L136" s="154">
        <f t="shared" si="59"/>
        <v>19896800</v>
      </c>
      <c r="M136" s="157">
        <f t="shared" ref="M136:M137" si="60">L136/E136*100</f>
        <v>99.483999999999995</v>
      </c>
      <c r="N136" s="157">
        <v>0</v>
      </c>
      <c r="O136" s="161" t="s">
        <v>26</v>
      </c>
      <c r="P136" s="161" t="s">
        <v>26</v>
      </c>
      <c r="Q136" s="159">
        <f t="shared" ref="Q136:Q137" si="61">L136</f>
        <v>19896800</v>
      </c>
      <c r="R136" s="166"/>
      <c r="S136" s="166"/>
      <c r="T136" s="166"/>
      <c r="U136" s="166"/>
      <c r="V136" s="166"/>
      <c r="W136" s="166"/>
    </row>
    <row r="137" spans="1:23" ht="30" customHeight="1">
      <c r="A137" s="156"/>
      <c r="B137" s="88"/>
      <c r="C137" s="290" t="s">
        <v>125</v>
      </c>
      <c r="D137" s="291"/>
      <c r="E137" s="68">
        <v>20000000</v>
      </c>
      <c r="F137" s="158">
        <v>0</v>
      </c>
      <c r="G137" s="165" t="s">
        <v>26</v>
      </c>
      <c r="H137" s="165" t="s">
        <v>26</v>
      </c>
      <c r="I137" s="158">
        <v>0</v>
      </c>
      <c r="J137" s="165" t="s">
        <v>26</v>
      </c>
      <c r="K137" s="165" t="s">
        <v>26</v>
      </c>
      <c r="L137" s="155">
        <v>19896800</v>
      </c>
      <c r="M137" s="153">
        <f t="shared" si="60"/>
        <v>99.483999999999995</v>
      </c>
      <c r="N137" s="153">
        <v>0</v>
      </c>
      <c r="O137" s="164" t="s">
        <v>26</v>
      </c>
      <c r="P137" s="164" t="s">
        <v>26</v>
      </c>
      <c r="Q137" s="155">
        <f t="shared" si="61"/>
        <v>19896800</v>
      </c>
      <c r="R137" s="165" t="s">
        <v>26</v>
      </c>
      <c r="S137" s="165" t="s">
        <v>26</v>
      </c>
      <c r="T137" s="158">
        <f t="shared" ref="T137" si="62">SUM(T138:T140)</f>
        <v>0</v>
      </c>
      <c r="U137" s="165" t="s">
        <v>26</v>
      </c>
      <c r="V137" s="165" t="s">
        <v>26</v>
      </c>
      <c r="W137" s="156"/>
    </row>
    <row r="138" spans="1:23" ht="14.1" customHeight="1">
      <c r="A138" s="156"/>
      <c r="B138" s="88"/>
      <c r="C138" s="91"/>
      <c r="D138" s="92"/>
      <c r="E138" s="158"/>
      <c r="F138" s="158"/>
      <c r="G138" s="167"/>
      <c r="H138" s="167"/>
      <c r="I138" s="155"/>
      <c r="J138" s="167"/>
      <c r="K138" s="167"/>
      <c r="L138" s="155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</row>
    <row r="139" spans="1:23" s="163" customFormat="1" ht="42" customHeight="1">
      <c r="A139" s="85">
        <v>20</v>
      </c>
      <c r="B139" s="298" t="s">
        <v>126</v>
      </c>
      <c r="C139" s="299"/>
      <c r="D139" s="300"/>
      <c r="E139" s="154">
        <f>E140</f>
        <v>10000000</v>
      </c>
      <c r="F139" s="154">
        <f t="shared" ref="F139:L139" si="63">F140</f>
        <v>0</v>
      </c>
      <c r="G139" s="154" t="str">
        <f t="shared" si="63"/>
        <v>-</v>
      </c>
      <c r="H139" s="154" t="str">
        <f t="shared" si="63"/>
        <v>-</v>
      </c>
      <c r="I139" s="154">
        <f t="shared" si="63"/>
        <v>0</v>
      </c>
      <c r="J139" s="154" t="str">
        <f t="shared" si="63"/>
        <v>-</v>
      </c>
      <c r="K139" s="154" t="str">
        <f t="shared" si="63"/>
        <v>-</v>
      </c>
      <c r="L139" s="154">
        <f t="shared" si="63"/>
        <v>0</v>
      </c>
      <c r="M139" s="157">
        <v>0</v>
      </c>
      <c r="N139" s="157">
        <v>0</v>
      </c>
      <c r="O139" s="161" t="s">
        <v>26</v>
      </c>
      <c r="P139" s="161" t="s">
        <v>26</v>
      </c>
      <c r="Q139" s="159">
        <f t="shared" ref="Q139:Q140" si="64">L139</f>
        <v>0</v>
      </c>
      <c r="R139" s="166"/>
      <c r="S139" s="166"/>
      <c r="T139" s="166"/>
      <c r="U139" s="166"/>
      <c r="V139" s="166"/>
      <c r="W139" s="166"/>
    </row>
    <row r="140" spans="1:23" ht="18" customHeight="1">
      <c r="A140" s="156"/>
      <c r="B140" s="88"/>
      <c r="C140" s="290" t="s">
        <v>127</v>
      </c>
      <c r="D140" s="291"/>
      <c r="E140" s="68">
        <v>10000000</v>
      </c>
      <c r="F140" s="158">
        <v>0</v>
      </c>
      <c r="G140" s="165" t="s">
        <v>26</v>
      </c>
      <c r="H140" s="165" t="s">
        <v>26</v>
      </c>
      <c r="I140" s="158">
        <v>0</v>
      </c>
      <c r="J140" s="165" t="s">
        <v>26</v>
      </c>
      <c r="K140" s="165" t="s">
        <v>26</v>
      </c>
      <c r="L140" s="155">
        <v>0</v>
      </c>
      <c r="M140" s="153">
        <v>0</v>
      </c>
      <c r="N140" s="153">
        <v>0</v>
      </c>
      <c r="O140" s="164" t="s">
        <v>26</v>
      </c>
      <c r="P140" s="164" t="s">
        <v>26</v>
      </c>
      <c r="Q140" s="155">
        <f t="shared" si="64"/>
        <v>0</v>
      </c>
      <c r="R140" s="165" t="s">
        <v>26</v>
      </c>
      <c r="S140" s="165" t="s">
        <v>26</v>
      </c>
      <c r="T140" s="158">
        <f t="shared" ref="T140" si="65">SUM(T141:T143)</f>
        <v>0</v>
      </c>
      <c r="U140" s="165" t="s">
        <v>26</v>
      </c>
      <c r="V140" s="165" t="s">
        <v>26</v>
      </c>
      <c r="W140" s="156"/>
    </row>
    <row r="141" spans="1:23" ht="14.1" customHeight="1">
      <c r="A141" s="156"/>
      <c r="B141" s="88"/>
      <c r="C141" s="91"/>
      <c r="D141" s="92"/>
      <c r="E141" s="158"/>
      <c r="F141" s="158"/>
      <c r="G141" s="167"/>
      <c r="H141" s="167"/>
      <c r="I141" s="155"/>
      <c r="J141" s="167"/>
      <c r="K141" s="167"/>
      <c r="L141" s="155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</row>
    <row r="142" spans="1:23" s="163" customFormat="1" ht="45.75" customHeight="1">
      <c r="A142" s="85">
        <v>21</v>
      </c>
      <c r="B142" s="298" t="s">
        <v>128</v>
      </c>
      <c r="C142" s="299"/>
      <c r="D142" s="300"/>
      <c r="E142" s="154">
        <f>E143</f>
        <v>1090000000</v>
      </c>
      <c r="F142" s="154">
        <f>F143</f>
        <v>0</v>
      </c>
      <c r="G142" s="166"/>
      <c r="H142" s="166"/>
      <c r="I142" s="154">
        <f>I143</f>
        <v>0</v>
      </c>
      <c r="J142" s="166"/>
      <c r="K142" s="166"/>
      <c r="L142" s="154">
        <f>L143</f>
        <v>0</v>
      </c>
      <c r="M142" s="157">
        <v>0</v>
      </c>
      <c r="N142" s="157">
        <v>0</v>
      </c>
      <c r="O142" s="161" t="s">
        <v>26</v>
      </c>
      <c r="P142" s="161" t="s">
        <v>26</v>
      </c>
      <c r="Q142" s="159">
        <f t="shared" ref="Q142:Q151" si="66">L142</f>
        <v>0</v>
      </c>
      <c r="R142" s="166"/>
      <c r="S142" s="166"/>
      <c r="T142" s="166"/>
      <c r="U142" s="166"/>
      <c r="V142" s="166"/>
      <c r="W142" s="166"/>
    </row>
    <row r="143" spans="1:23" ht="22.5" customHeight="1">
      <c r="A143" s="156"/>
      <c r="B143" s="292" t="s">
        <v>129</v>
      </c>
      <c r="C143" s="290"/>
      <c r="D143" s="291"/>
      <c r="E143" s="158">
        <f>SUM(E144)</f>
        <v>1090000000</v>
      </c>
      <c r="F143" s="158">
        <f>SUM(F144)</f>
        <v>0</v>
      </c>
      <c r="G143" s="165" t="s">
        <v>26</v>
      </c>
      <c r="H143" s="165" t="s">
        <v>26</v>
      </c>
      <c r="I143" s="158">
        <v>0</v>
      </c>
      <c r="J143" s="165" t="s">
        <v>26</v>
      </c>
      <c r="K143" s="165" t="s">
        <v>26</v>
      </c>
      <c r="L143" s="155">
        <v>0</v>
      </c>
      <c r="M143" s="153">
        <v>0</v>
      </c>
      <c r="N143" s="153">
        <v>0</v>
      </c>
      <c r="O143" s="164" t="s">
        <v>26</v>
      </c>
      <c r="P143" s="164" t="s">
        <v>26</v>
      </c>
      <c r="Q143" s="155">
        <f t="shared" si="66"/>
        <v>0</v>
      </c>
      <c r="R143" s="165" t="s">
        <v>26</v>
      </c>
      <c r="S143" s="165" t="s">
        <v>26</v>
      </c>
      <c r="T143" s="158">
        <f t="shared" ref="T143:T151" si="67">SUM(T144:T146)</f>
        <v>0</v>
      </c>
      <c r="U143" s="165" t="s">
        <v>26</v>
      </c>
      <c r="V143" s="165" t="s">
        <v>26</v>
      </c>
      <c r="W143" s="156"/>
    </row>
    <row r="144" spans="1:23" ht="30" customHeight="1">
      <c r="A144" s="156"/>
      <c r="B144" s="98"/>
      <c r="C144" s="290" t="s">
        <v>168</v>
      </c>
      <c r="D144" s="291"/>
      <c r="E144" s="158">
        <f>SUM(E145:E151)</f>
        <v>1090000000</v>
      </c>
      <c r="F144" s="158">
        <f>SUM(F145:F151)</f>
        <v>0</v>
      </c>
      <c r="G144" s="165" t="s">
        <v>26</v>
      </c>
      <c r="H144" s="165" t="s">
        <v>26</v>
      </c>
      <c r="I144" s="158">
        <v>0</v>
      </c>
      <c r="J144" s="165" t="s">
        <v>26</v>
      </c>
      <c r="K144" s="165" t="s">
        <v>26</v>
      </c>
      <c r="L144" s="155">
        <v>0</v>
      </c>
      <c r="M144" s="153">
        <v>0</v>
      </c>
      <c r="N144" s="153">
        <v>0</v>
      </c>
      <c r="O144" s="164" t="s">
        <v>26</v>
      </c>
      <c r="P144" s="164" t="s">
        <v>26</v>
      </c>
      <c r="Q144" s="155">
        <f t="shared" si="66"/>
        <v>0</v>
      </c>
      <c r="R144" s="165" t="s">
        <v>26</v>
      </c>
      <c r="S144" s="165" t="s">
        <v>26</v>
      </c>
      <c r="T144" s="158">
        <f t="shared" si="67"/>
        <v>0</v>
      </c>
      <c r="U144" s="165" t="s">
        <v>26</v>
      </c>
      <c r="V144" s="165" t="s">
        <v>26</v>
      </c>
      <c r="W144" s="156"/>
    </row>
    <row r="145" spans="1:23" ht="42" customHeight="1">
      <c r="A145" s="156"/>
      <c r="B145" s="88"/>
      <c r="C145" s="91">
        <v>1</v>
      </c>
      <c r="D145" s="92" t="s">
        <v>130</v>
      </c>
      <c r="E145" s="68">
        <v>194000000</v>
      </c>
      <c r="F145" s="158">
        <v>0</v>
      </c>
      <c r="G145" s="165" t="s">
        <v>26</v>
      </c>
      <c r="H145" s="165" t="s">
        <v>26</v>
      </c>
      <c r="I145" s="158">
        <v>0</v>
      </c>
      <c r="J145" s="165" t="s">
        <v>26</v>
      </c>
      <c r="K145" s="165" t="s">
        <v>26</v>
      </c>
      <c r="L145" s="155">
        <v>0</v>
      </c>
      <c r="M145" s="153">
        <v>0</v>
      </c>
      <c r="N145" s="153">
        <v>0</v>
      </c>
      <c r="O145" s="164" t="s">
        <v>26</v>
      </c>
      <c r="P145" s="164" t="s">
        <v>26</v>
      </c>
      <c r="Q145" s="155">
        <f t="shared" si="66"/>
        <v>0</v>
      </c>
      <c r="R145" s="165" t="s">
        <v>26</v>
      </c>
      <c r="S145" s="165" t="s">
        <v>26</v>
      </c>
      <c r="T145" s="158">
        <f t="shared" si="67"/>
        <v>0</v>
      </c>
      <c r="U145" s="165" t="s">
        <v>26</v>
      </c>
      <c r="V145" s="165" t="s">
        <v>26</v>
      </c>
      <c r="W145" s="156"/>
    </row>
    <row r="146" spans="1:23" ht="30" customHeight="1">
      <c r="A146" s="156"/>
      <c r="B146" s="88"/>
      <c r="C146" s="91">
        <v>2</v>
      </c>
      <c r="D146" s="92" t="s">
        <v>131</v>
      </c>
      <c r="E146" s="68">
        <v>194000000</v>
      </c>
      <c r="F146" s="158">
        <v>0</v>
      </c>
      <c r="G146" s="165" t="s">
        <v>26</v>
      </c>
      <c r="H146" s="165" t="s">
        <v>26</v>
      </c>
      <c r="I146" s="158">
        <v>0</v>
      </c>
      <c r="J146" s="165" t="s">
        <v>26</v>
      </c>
      <c r="K146" s="165" t="s">
        <v>26</v>
      </c>
      <c r="L146" s="155">
        <v>0</v>
      </c>
      <c r="M146" s="153">
        <v>0</v>
      </c>
      <c r="N146" s="153">
        <v>0</v>
      </c>
      <c r="O146" s="164" t="s">
        <v>26</v>
      </c>
      <c r="P146" s="164" t="s">
        <v>26</v>
      </c>
      <c r="Q146" s="155">
        <f t="shared" si="66"/>
        <v>0</v>
      </c>
      <c r="R146" s="165" t="s">
        <v>26</v>
      </c>
      <c r="S146" s="165" t="s">
        <v>26</v>
      </c>
      <c r="T146" s="158">
        <f t="shared" si="67"/>
        <v>0</v>
      </c>
      <c r="U146" s="165" t="s">
        <v>26</v>
      </c>
      <c r="V146" s="165" t="s">
        <v>26</v>
      </c>
      <c r="W146" s="156"/>
    </row>
    <row r="147" spans="1:23" ht="20.100000000000001" customHeight="1">
      <c r="A147" s="156"/>
      <c r="B147" s="88"/>
      <c r="C147" s="91">
        <v>3</v>
      </c>
      <c r="D147" s="92" t="s">
        <v>132</v>
      </c>
      <c r="E147" s="68">
        <v>194000000</v>
      </c>
      <c r="F147" s="158">
        <v>0</v>
      </c>
      <c r="G147" s="165" t="s">
        <v>26</v>
      </c>
      <c r="H147" s="165" t="s">
        <v>26</v>
      </c>
      <c r="I147" s="158">
        <v>0</v>
      </c>
      <c r="J147" s="165" t="s">
        <v>26</v>
      </c>
      <c r="K147" s="165" t="s">
        <v>26</v>
      </c>
      <c r="L147" s="155">
        <v>0</v>
      </c>
      <c r="M147" s="153">
        <v>0</v>
      </c>
      <c r="N147" s="153">
        <v>0</v>
      </c>
      <c r="O147" s="164" t="s">
        <v>26</v>
      </c>
      <c r="P147" s="164" t="s">
        <v>26</v>
      </c>
      <c r="Q147" s="155">
        <f t="shared" si="66"/>
        <v>0</v>
      </c>
      <c r="R147" s="165" t="s">
        <v>26</v>
      </c>
      <c r="S147" s="165" t="s">
        <v>26</v>
      </c>
      <c r="T147" s="158">
        <f t="shared" si="67"/>
        <v>0</v>
      </c>
      <c r="U147" s="165" t="s">
        <v>26</v>
      </c>
      <c r="V147" s="165" t="s">
        <v>26</v>
      </c>
      <c r="W147" s="156"/>
    </row>
    <row r="148" spans="1:23" ht="20.100000000000001" customHeight="1">
      <c r="A148" s="156"/>
      <c r="B148" s="88"/>
      <c r="C148" s="91">
        <v>4</v>
      </c>
      <c r="D148" s="92" t="s">
        <v>133</v>
      </c>
      <c r="E148" s="68">
        <v>194000000</v>
      </c>
      <c r="F148" s="158">
        <v>0</v>
      </c>
      <c r="G148" s="165" t="s">
        <v>26</v>
      </c>
      <c r="H148" s="165" t="s">
        <v>26</v>
      </c>
      <c r="I148" s="158">
        <v>0</v>
      </c>
      <c r="J148" s="165" t="s">
        <v>26</v>
      </c>
      <c r="K148" s="165" t="s">
        <v>26</v>
      </c>
      <c r="L148" s="155">
        <v>0</v>
      </c>
      <c r="M148" s="153">
        <v>0</v>
      </c>
      <c r="N148" s="153">
        <v>0</v>
      </c>
      <c r="O148" s="164" t="s">
        <v>26</v>
      </c>
      <c r="P148" s="164" t="s">
        <v>26</v>
      </c>
      <c r="Q148" s="155">
        <f t="shared" si="66"/>
        <v>0</v>
      </c>
      <c r="R148" s="165" t="s">
        <v>26</v>
      </c>
      <c r="S148" s="165" t="s">
        <v>26</v>
      </c>
      <c r="T148" s="158">
        <f t="shared" si="67"/>
        <v>0</v>
      </c>
      <c r="U148" s="165" t="s">
        <v>26</v>
      </c>
      <c r="V148" s="165" t="s">
        <v>26</v>
      </c>
      <c r="W148" s="156"/>
    </row>
    <row r="149" spans="1:23" ht="33.75" customHeight="1">
      <c r="A149" s="156"/>
      <c r="B149" s="88"/>
      <c r="C149" s="91">
        <v>5</v>
      </c>
      <c r="D149" s="92" t="s">
        <v>134</v>
      </c>
      <c r="E149" s="68">
        <v>184300000</v>
      </c>
      <c r="F149" s="158">
        <v>0</v>
      </c>
      <c r="G149" s="165" t="s">
        <v>26</v>
      </c>
      <c r="H149" s="165" t="s">
        <v>26</v>
      </c>
      <c r="I149" s="158">
        <v>0</v>
      </c>
      <c r="J149" s="165" t="s">
        <v>26</v>
      </c>
      <c r="K149" s="165" t="s">
        <v>26</v>
      </c>
      <c r="L149" s="155">
        <v>0</v>
      </c>
      <c r="M149" s="153">
        <v>0</v>
      </c>
      <c r="N149" s="153">
        <v>0</v>
      </c>
      <c r="O149" s="164" t="s">
        <v>26</v>
      </c>
      <c r="P149" s="164" t="s">
        <v>26</v>
      </c>
      <c r="Q149" s="155">
        <f t="shared" si="66"/>
        <v>0</v>
      </c>
      <c r="R149" s="165" t="s">
        <v>26</v>
      </c>
      <c r="S149" s="165" t="s">
        <v>26</v>
      </c>
      <c r="T149" s="158">
        <f t="shared" si="67"/>
        <v>0</v>
      </c>
      <c r="U149" s="165" t="s">
        <v>26</v>
      </c>
      <c r="V149" s="165" t="s">
        <v>26</v>
      </c>
      <c r="W149" s="156"/>
    </row>
    <row r="150" spans="1:23" ht="42" customHeight="1">
      <c r="A150" s="156"/>
      <c r="B150" s="88"/>
      <c r="C150" s="91">
        <v>6</v>
      </c>
      <c r="D150" s="92" t="s">
        <v>135</v>
      </c>
      <c r="E150" s="68">
        <v>97000000</v>
      </c>
      <c r="F150" s="158">
        <v>0</v>
      </c>
      <c r="G150" s="165" t="s">
        <v>26</v>
      </c>
      <c r="H150" s="165" t="s">
        <v>26</v>
      </c>
      <c r="I150" s="158">
        <v>0</v>
      </c>
      <c r="J150" s="165" t="s">
        <v>26</v>
      </c>
      <c r="K150" s="165" t="s">
        <v>26</v>
      </c>
      <c r="L150" s="155">
        <v>0</v>
      </c>
      <c r="M150" s="153">
        <v>0</v>
      </c>
      <c r="N150" s="153">
        <v>0</v>
      </c>
      <c r="O150" s="164" t="s">
        <v>26</v>
      </c>
      <c r="P150" s="164" t="s">
        <v>26</v>
      </c>
      <c r="Q150" s="155">
        <f t="shared" si="66"/>
        <v>0</v>
      </c>
      <c r="R150" s="165" t="s">
        <v>26</v>
      </c>
      <c r="S150" s="165" t="s">
        <v>26</v>
      </c>
      <c r="T150" s="158">
        <f t="shared" si="67"/>
        <v>0</v>
      </c>
      <c r="U150" s="165" t="s">
        <v>26</v>
      </c>
      <c r="V150" s="165" t="s">
        <v>26</v>
      </c>
      <c r="W150" s="156"/>
    </row>
    <row r="151" spans="1:23" ht="18" customHeight="1">
      <c r="A151" s="156"/>
      <c r="B151" s="88"/>
      <c r="C151" s="91"/>
      <c r="D151" s="99" t="s">
        <v>30</v>
      </c>
      <c r="E151" s="68">
        <v>32700000</v>
      </c>
      <c r="F151" s="158">
        <v>0</v>
      </c>
      <c r="G151" s="165" t="s">
        <v>26</v>
      </c>
      <c r="H151" s="165" t="s">
        <v>26</v>
      </c>
      <c r="I151" s="158">
        <v>0</v>
      </c>
      <c r="J151" s="165" t="s">
        <v>26</v>
      </c>
      <c r="K151" s="165" t="s">
        <v>26</v>
      </c>
      <c r="L151" s="155">
        <v>0</v>
      </c>
      <c r="M151" s="153">
        <v>0</v>
      </c>
      <c r="N151" s="153">
        <v>0</v>
      </c>
      <c r="O151" s="164" t="s">
        <v>26</v>
      </c>
      <c r="P151" s="164" t="s">
        <v>26</v>
      </c>
      <c r="Q151" s="155">
        <f t="shared" si="66"/>
        <v>0</v>
      </c>
      <c r="R151" s="165" t="s">
        <v>26</v>
      </c>
      <c r="S151" s="165" t="s">
        <v>26</v>
      </c>
      <c r="T151" s="158">
        <f t="shared" si="67"/>
        <v>0</v>
      </c>
      <c r="U151" s="165" t="s">
        <v>26</v>
      </c>
      <c r="V151" s="165" t="s">
        <v>26</v>
      </c>
      <c r="W151" s="156"/>
    </row>
    <row r="152" spans="1:23" ht="17.25" customHeight="1">
      <c r="A152" s="156"/>
      <c r="B152" s="88"/>
      <c r="C152" s="91"/>
      <c r="D152" s="92"/>
      <c r="E152" s="158"/>
      <c r="F152" s="158"/>
      <c r="G152" s="167"/>
      <c r="H152" s="167"/>
      <c r="I152" s="155"/>
      <c r="J152" s="167"/>
      <c r="K152" s="167"/>
      <c r="L152" s="155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</row>
    <row r="153" spans="1:23" s="163" customFormat="1" ht="33.75" customHeight="1">
      <c r="A153" s="85">
        <v>22</v>
      </c>
      <c r="B153" s="298" t="s">
        <v>136</v>
      </c>
      <c r="C153" s="299"/>
      <c r="D153" s="300"/>
      <c r="E153" s="154">
        <f>E154</f>
        <v>577000000</v>
      </c>
      <c r="F153" s="154">
        <f>F154</f>
        <v>0</v>
      </c>
      <c r="G153" s="166"/>
      <c r="H153" s="166"/>
      <c r="I153" s="154">
        <f>I154</f>
        <v>0</v>
      </c>
      <c r="J153" s="166"/>
      <c r="K153" s="166"/>
      <c r="L153" s="154">
        <f>L154</f>
        <v>0</v>
      </c>
      <c r="M153" s="157">
        <v>0</v>
      </c>
      <c r="N153" s="157">
        <v>0</v>
      </c>
      <c r="O153" s="161" t="s">
        <v>26</v>
      </c>
      <c r="P153" s="161" t="s">
        <v>26</v>
      </c>
      <c r="Q153" s="159">
        <f t="shared" ref="Q153:Q159" si="68">L153</f>
        <v>0</v>
      </c>
      <c r="R153" s="166"/>
      <c r="S153" s="166"/>
      <c r="T153" s="166"/>
      <c r="U153" s="166"/>
      <c r="V153" s="166"/>
      <c r="W153" s="166"/>
    </row>
    <row r="154" spans="1:23" ht="33" customHeight="1">
      <c r="A154" s="156"/>
      <c r="B154" s="292" t="s">
        <v>137</v>
      </c>
      <c r="C154" s="290"/>
      <c r="D154" s="291"/>
      <c r="E154" s="158">
        <f>E155</f>
        <v>577000000</v>
      </c>
      <c r="F154" s="158">
        <f>F155</f>
        <v>0</v>
      </c>
      <c r="G154" s="165" t="s">
        <v>26</v>
      </c>
      <c r="H154" s="165" t="s">
        <v>26</v>
      </c>
      <c r="I154" s="158">
        <v>0</v>
      </c>
      <c r="J154" s="165" t="s">
        <v>26</v>
      </c>
      <c r="K154" s="165" t="s">
        <v>26</v>
      </c>
      <c r="L154" s="155">
        <v>0</v>
      </c>
      <c r="M154" s="153">
        <v>0</v>
      </c>
      <c r="N154" s="153">
        <v>0</v>
      </c>
      <c r="O154" s="164" t="s">
        <v>26</v>
      </c>
      <c r="P154" s="164" t="s">
        <v>26</v>
      </c>
      <c r="Q154" s="155">
        <f t="shared" si="68"/>
        <v>0</v>
      </c>
      <c r="R154" s="165" t="s">
        <v>26</v>
      </c>
      <c r="S154" s="165" t="s">
        <v>26</v>
      </c>
      <c r="T154" s="158">
        <f t="shared" ref="T154:T159" si="69">SUM(T155:T157)</f>
        <v>0</v>
      </c>
      <c r="U154" s="165" t="s">
        <v>26</v>
      </c>
      <c r="V154" s="165" t="s">
        <v>26</v>
      </c>
      <c r="W154" s="156"/>
    </row>
    <row r="155" spans="1:23" ht="39.75" customHeight="1">
      <c r="A155" s="156"/>
      <c r="B155" s="88"/>
      <c r="C155" s="290" t="s">
        <v>138</v>
      </c>
      <c r="D155" s="291"/>
      <c r="E155" s="158">
        <f>SUM(E156:E159)</f>
        <v>577000000</v>
      </c>
      <c r="F155" s="158">
        <f>SUM(F156:F159)</f>
        <v>0</v>
      </c>
      <c r="G155" s="165" t="s">
        <v>26</v>
      </c>
      <c r="H155" s="165" t="s">
        <v>26</v>
      </c>
      <c r="I155" s="158">
        <v>0</v>
      </c>
      <c r="J155" s="165" t="s">
        <v>26</v>
      </c>
      <c r="K155" s="165" t="s">
        <v>26</v>
      </c>
      <c r="L155" s="155">
        <v>0</v>
      </c>
      <c r="M155" s="153">
        <v>0</v>
      </c>
      <c r="N155" s="153">
        <v>0</v>
      </c>
      <c r="O155" s="164" t="s">
        <v>26</v>
      </c>
      <c r="P155" s="164" t="s">
        <v>26</v>
      </c>
      <c r="Q155" s="155">
        <f t="shared" si="68"/>
        <v>0</v>
      </c>
      <c r="R155" s="165" t="s">
        <v>26</v>
      </c>
      <c r="S155" s="165" t="s">
        <v>26</v>
      </c>
      <c r="T155" s="158">
        <f t="shared" si="69"/>
        <v>0</v>
      </c>
      <c r="U155" s="165" t="s">
        <v>26</v>
      </c>
      <c r="V155" s="165" t="s">
        <v>26</v>
      </c>
      <c r="W155" s="156"/>
    </row>
    <row r="156" spans="1:23" ht="30" customHeight="1">
      <c r="A156" s="160"/>
      <c r="B156" s="93"/>
      <c r="C156" s="94">
        <v>1</v>
      </c>
      <c r="D156" s="95" t="s">
        <v>139</v>
      </c>
      <c r="E156" s="73">
        <v>196000000</v>
      </c>
      <c r="F156" s="176">
        <v>0</v>
      </c>
      <c r="G156" s="177" t="s">
        <v>26</v>
      </c>
      <c r="H156" s="177" t="s">
        <v>26</v>
      </c>
      <c r="I156" s="176">
        <v>0</v>
      </c>
      <c r="J156" s="177" t="s">
        <v>26</v>
      </c>
      <c r="K156" s="177" t="s">
        <v>26</v>
      </c>
      <c r="L156" s="178">
        <v>0</v>
      </c>
      <c r="M156" s="179">
        <v>0</v>
      </c>
      <c r="N156" s="179">
        <v>0</v>
      </c>
      <c r="O156" s="180" t="s">
        <v>26</v>
      </c>
      <c r="P156" s="180" t="s">
        <v>26</v>
      </c>
      <c r="Q156" s="178">
        <f t="shared" si="68"/>
        <v>0</v>
      </c>
      <c r="R156" s="177" t="s">
        <v>26</v>
      </c>
      <c r="S156" s="177" t="s">
        <v>26</v>
      </c>
      <c r="T156" s="176">
        <f t="shared" si="69"/>
        <v>0</v>
      </c>
      <c r="U156" s="177" t="s">
        <v>26</v>
      </c>
      <c r="V156" s="177" t="s">
        <v>26</v>
      </c>
      <c r="W156" s="160"/>
    </row>
    <row r="157" spans="1:23" ht="30" customHeight="1">
      <c r="A157" s="171"/>
      <c r="B157" s="112"/>
      <c r="C157" s="113">
        <v>2</v>
      </c>
      <c r="D157" s="114" t="s">
        <v>140</v>
      </c>
      <c r="E157" s="78">
        <v>196000000</v>
      </c>
      <c r="F157" s="172">
        <v>0</v>
      </c>
      <c r="G157" s="181" t="s">
        <v>26</v>
      </c>
      <c r="H157" s="181" t="s">
        <v>26</v>
      </c>
      <c r="I157" s="172">
        <v>0</v>
      </c>
      <c r="J157" s="181" t="s">
        <v>26</v>
      </c>
      <c r="K157" s="181" t="s">
        <v>26</v>
      </c>
      <c r="L157" s="174">
        <v>0</v>
      </c>
      <c r="M157" s="182">
        <v>0</v>
      </c>
      <c r="N157" s="182">
        <v>0</v>
      </c>
      <c r="O157" s="183" t="s">
        <v>26</v>
      </c>
      <c r="P157" s="183" t="s">
        <v>26</v>
      </c>
      <c r="Q157" s="174">
        <f t="shared" si="68"/>
        <v>0</v>
      </c>
      <c r="R157" s="181" t="s">
        <v>26</v>
      </c>
      <c r="S157" s="181" t="s">
        <v>26</v>
      </c>
      <c r="T157" s="172">
        <f t="shared" si="69"/>
        <v>0</v>
      </c>
      <c r="U157" s="181" t="s">
        <v>26</v>
      </c>
      <c r="V157" s="181" t="s">
        <v>26</v>
      </c>
      <c r="W157" s="171"/>
    </row>
    <row r="158" spans="1:23" ht="39" customHeight="1">
      <c r="A158" s="156"/>
      <c r="B158" s="88"/>
      <c r="C158" s="91">
        <v>3</v>
      </c>
      <c r="D158" s="92" t="s">
        <v>141</v>
      </c>
      <c r="E158" s="68">
        <v>173460000</v>
      </c>
      <c r="F158" s="158">
        <v>0</v>
      </c>
      <c r="G158" s="165" t="s">
        <v>26</v>
      </c>
      <c r="H158" s="165" t="s">
        <v>26</v>
      </c>
      <c r="I158" s="158">
        <v>0</v>
      </c>
      <c r="J158" s="165" t="s">
        <v>26</v>
      </c>
      <c r="K158" s="165" t="s">
        <v>26</v>
      </c>
      <c r="L158" s="155">
        <v>0</v>
      </c>
      <c r="M158" s="153">
        <v>0</v>
      </c>
      <c r="N158" s="153">
        <v>0</v>
      </c>
      <c r="O158" s="164" t="s">
        <v>26</v>
      </c>
      <c r="P158" s="164" t="s">
        <v>26</v>
      </c>
      <c r="Q158" s="155">
        <f t="shared" si="68"/>
        <v>0</v>
      </c>
      <c r="R158" s="165" t="s">
        <v>26</v>
      </c>
      <c r="S158" s="165" t="s">
        <v>26</v>
      </c>
      <c r="T158" s="158">
        <f t="shared" si="69"/>
        <v>0</v>
      </c>
      <c r="U158" s="165" t="s">
        <v>26</v>
      </c>
      <c r="V158" s="165" t="s">
        <v>26</v>
      </c>
      <c r="W158" s="156"/>
    </row>
    <row r="159" spans="1:23" ht="23.25" customHeight="1">
      <c r="A159" s="156"/>
      <c r="B159" s="88"/>
      <c r="C159" s="91"/>
      <c r="D159" s="99" t="s">
        <v>30</v>
      </c>
      <c r="E159" s="68">
        <v>11540000</v>
      </c>
      <c r="F159" s="158">
        <v>0</v>
      </c>
      <c r="G159" s="165" t="s">
        <v>26</v>
      </c>
      <c r="H159" s="165" t="s">
        <v>26</v>
      </c>
      <c r="I159" s="158">
        <v>0</v>
      </c>
      <c r="J159" s="165" t="s">
        <v>26</v>
      </c>
      <c r="K159" s="165" t="s">
        <v>26</v>
      </c>
      <c r="L159" s="155">
        <v>0</v>
      </c>
      <c r="M159" s="153">
        <v>0</v>
      </c>
      <c r="N159" s="153">
        <v>0</v>
      </c>
      <c r="O159" s="164" t="s">
        <v>26</v>
      </c>
      <c r="P159" s="164" t="s">
        <v>26</v>
      </c>
      <c r="Q159" s="155">
        <f t="shared" si="68"/>
        <v>0</v>
      </c>
      <c r="R159" s="165" t="s">
        <v>26</v>
      </c>
      <c r="S159" s="165" t="s">
        <v>26</v>
      </c>
      <c r="T159" s="158">
        <f t="shared" si="69"/>
        <v>0</v>
      </c>
      <c r="U159" s="165" t="s">
        <v>26</v>
      </c>
      <c r="V159" s="165" t="s">
        <v>26</v>
      </c>
      <c r="W159" s="156"/>
    </row>
    <row r="160" spans="1:23" ht="23.25" customHeight="1">
      <c r="A160" s="156"/>
      <c r="B160" s="88"/>
      <c r="C160" s="91"/>
      <c r="D160" s="92"/>
      <c r="E160" s="158"/>
      <c r="F160" s="158"/>
      <c r="G160" s="167"/>
      <c r="H160" s="167"/>
      <c r="I160" s="155"/>
      <c r="J160" s="167"/>
      <c r="K160" s="167"/>
      <c r="L160" s="155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</row>
    <row r="161" spans="1:23" s="163" customFormat="1" ht="20.100000000000001" customHeight="1">
      <c r="A161" s="85">
        <v>23</v>
      </c>
      <c r="B161" s="298" t="s">
        <v>142</v>
      </c>
      <c r="C161" s="299"/>
      <c r="D161" s="300"/>
      <c r="E161" s="154">
        <f>SUM(E162:E163)</f>
        <v>220000000</v>
      </c>
      <c r="F161" s="154">
        <f>SUM(F162:F163)</f>
        <v>0</v>
      </c>
      <c r="G161" s="166"/>
      <c r="H161" s="166"/>
      <c r="I161" s="159"/>
      <c r="J161" s="166"/>
      <c r="K161" s="166"/>
      <c r="L161" s="159"/>
      <c r="M161" s="166"/>
      <c r="N161" s="166"/>
      <c r="O161" s="166"/>
      <c r="P161" s="166"/>
      <c r="Q161" s="166"/>
      <c r="R161" s="166"/>
      <c r="S161" s="166"/>
      <c r="T161" s="166"/>
      <c r="U161" s="166"/>
      <c r="V161" s="166"/>
      <c r="W161" s="166"/>
    </row>
    <row r="162" spans="1:23" ht="30" customHeight="1">
      <c r="A162" s="156"/>
      <c r="B162" s="88"/>
      <c r="C162" s="91">
        <v>1</v>
      </c>
      <c r="D162" s="92" t="s">
        <v>143</v>
      </c>
      <c r="E162" s="68">
        <v>200000000</v>
      </c>
      <c r="F162" s="158">
        <v>0</v>
      </c>
      <c r="G162" s="165" t="s">
        <v>26</v>
      </c>
      <c r="H162" s="165" t="s">
        <v>26</v>
      </c>
      <c r="I162" s="158">
        <v>0</v>
      </c>
      <c r="J162" s="165" t="s">
        <v>26</v>
      </c>
      <c r="K162" s="165" t="s">
        <v>26</v>
      </c>
      <c r="L162" s="155">
        <v>0</v>
      </c>
      <c r="M162" s="153">
        <v>0</v>
      </c>
      <c r="N162" s="153">
        <v>0</v>
      </c>
      <c r="O162" s="164" t="s">
        <v>26</v>
      </c>
      <c r="P162" s="164" t="s">
        <v>26</v>
      </c>
      <c r="Q162" s="155">
        <f t="shared" ref="Q162:Q163" si="70">L162</f>
        <v>0</v>
      </c>
      <c r="R162" s="165" t="s">
        <v>26</v>
      </c>
      <c r="S162" s="165" t="s">
        <v>26</v>
      </c>
      <c r="T162" s="158">
        <f t="shared" ref="T162:T163" si="71">SUM(T163:T165)</f>
        <v>0</v>
      </c>
      <c r="U162" s="165" t="s">
        <v>26</v>
      </c>
      <c r="V162" s="165" t="s">
        <v>26</v>
      </c>
      <c r="W162" s="156"/>
    </row>
    <row r="163" spans="1:23" ht="40.5" customHeight="1">
      <c r="A163" s="156"/>
      <c r="B163" s="88"/>
      <c r="C163" s="91">
        <v>2</v>
      </c>
      <c r="D163" s="92" t="s">
        <v>144</v>
      </c>
      <c r="E163" s="68">
        <v>20000000</v>
      </c>
      <c r="F163" s="158">
        <v>0</v>
      </c>
      <c r="G163" s="165" t="s">
        <v>26</v>
      </c>
      <c r="H163" s="165" t="s">
        <v>26</v>
      </c>
      <c r="I163" s="158">
        <v>0</v>
      </c>
      <c r="J163" s="165" t="s">
        <v>26</v>
      </c>
      <c r="K163" s="165" t="s">
        <v>26</v>
      </c>
      <c r="L163" s="155">
        <v>0</v>
      </c>
      <c r="M163" s="153">
        <v>0</v>
      </c>
      <c r="N163" s="153">
        <v>0</v>
      </c>
      <c r="O163" s="164" t="s">
        <v>26</v>
      </c>
      <c r="P163" s="164" t="s">
        <v>26</v>
      </c>
      <c r="Q163" s="155">
        <f t="shared" si="70"/>
        <v>0</v>
      </c>
      <c r="R163" s="165" t="s">
        <v>26</v>
      </c>
      <c r="S163" s="165" t="s">
        <v>26</v>
      </c>
      <c r="T163" s="158">
        <f t="shared" si="71"/>
        <v>0</v>
      </c>
      <c r="U163" s="165" t="s">
        <v>26</v>
      </c>
      <c r="V163" s="165" t="s">
        <v>26</v>
      </c>
      <c r="W163" s="156"/>
    </row>
    <row r="164" spans="1:23" ht="12.95" customHeight="1">
      <c r="A164" s="156"/>
      <c r="B164" s="88"/>
      <c r="C164" s="91"/>
      <c r="D164" s="92"/>
      <c r="E164" s="158"/>
      <c r="F164" s="158"/>
      <c r="G164" s="167"/>
      <c r="H164" s="167"/>
      <c r="I164" s="155"/>
      <c r="J164" s="167"/>
      <c r="K164" s="167"/>
      <c r="L164" s="155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</row>
    <row r="165" spans="1:23" s="163" customFormat="1" ht="30" customHeight="1">
      <c r="A165" s="85">
        <v>24</v>
      </c>
      <c r="B165" s="298" t="s">
        <v>145</v>
      </c>
      <c r="C165" s="299"/>
      <c r="D165" s="300"/>
      <c r="E165" s="154">
        <f>E166</f>
        <v>3040000000</v>
      </c>
      <c r="F165" s="154">
        <f t="shared" ref="F165:L165" si="72">F166</f>
        <v>0</v>
      </c>
      <c r="G165" s="154" t="str">
        <f t="shared" si="72"/>
        <v>-</v>
      </c>
      <c r="H165" s="154" t="str">
        <f t="shared" si="72"/>
        <v>-</v>
      </c>
      <c r="I165" s="154">
        <f t="shared" si="72"/>
        <v>0</v>
      </c>
      <c r="J165" s="154" t="str">
        <f t="shared" si="72"/>
        <v>-</v>
      </c>
      <c r="K165" s="154" t="str">
        <f t="shared" si="72"/>
        <v>-</v>
      </c>
      <c r="L165" s="154">
        <f t="shared" si="72"/>
        <v>0</v>
      </c>
      <c r="M165" s="157">
        <v>0</v>
      </c>
      <c r="N165" s="157">
        <v>0</v>
      </c>
      <c r="O165" s="161" t="s">
        <v>26</v>
      </c>
      <c r="P165" s="161" t="s">
        <v>26</v>
      </c>
      <c r="Q165" s="159">
        <f t="shared" ref="Q165:Q170" si="73">L165</f>
        <v>0</v>
      </c>
      <c r="R165" s="166"/>
      <c r="S165" s="166"/>
      <c r="T165" s="166"/>
      <c r="U165" s="166"/>
      <c r="V165" s="166"/>
      <c r="W165" s="166"/>
    </row>
    <row r="166" spans="1:23" s="20" customFormat="1" ht="30" customHeight="1">
      <c r="A166" s="186"/>
      <c r="B166" s="292" t="s">
        <v>146</v>
      </c>
      <c r="C166" s="290"/>
      <c r="D166" s="291"/>
      <c r="E166" s="185">
        <f>E167+E172+E178</f>
        <v>3040000000</v>
      </c>
      <c r="F166" s="185">
        <f>F167+F172+F178</f>
        <v>0</v>
      </c>
      <c r="G166" s="165" t="s">
        <v>26</v>
      </c>
      <c r="H166" s="165" t="s">
        <v>26</v>
      </c>
      <c r="I166" s="158">
        <v>0</v>
      </c>
      <c r="J166" s="165" t="s">
        <v>26</v>
      </c>
      <c r="K166" s="165" t="s">
        <v>26</v>
      </c>
      <c r="L166" s="155">
        <v>0</v>
      </c>
      <c r="M166" s="153">
        <v>0</v>
      </c>
      <c r="N166" s="153">
        <v>0</v>
      </c>
      <c r="O166" s="164" t="s">
        <v>26</v>
      </c>
      <c r="P166" s="164" t="s">
        <v>26</v>
      </c>
      <c r="Q166" s="155">
        <f t="shared" si="73"/>
        <v>0</v>
      </c>
      <c r="R166" s="165" t="s">
        <v>26</v>
      </c>
      <c r="S166" s="165" t="s">
        <v>26</v>
      </c>
      <c r="T166" s="158">
        <f t="shared" ref="T166:T170" si="74">SUM(T167:T169)</f>
        <v>0</v>
      </c>
      <c r="U166" s="165" t="s">
        <v>26</v>
      </c>
      <c r="V166" s="165" t="s">
        <v>26</v>
      </c>
      <c r="W166" s="156"/>
    </row>
    <row r="167" spans="1:23" ht="42" customHeight="1">
      <c r="A167" s="156"/>
      <c r="B167" s="88" t="s">
        <v>26</v>
      </c>
      <c r="C167" s="290" t="s">
        <v>147</v>
      </c>
      <c r="D167" s="291"/>
      <c r="E167" s="158">
        <f>SUM(E168:E170)</f>
        <v>400000000</v>
      </c>
      <c r="F167" s="158">
        <v>0</v>
      </c>
      <c r="G167" s="165" t="s">
        <v>26</v>
      </c>
      <c r="H167" s="165" t="s">
        <v>26</v>
      </c>
      <c r="I167" s="158">
        <v>0</v>
      </c>
      <c r="J167" s="165" t="s">
        <v>26</v>
      </c>
      <c r="K167" s="165" t="s">
        <v>26</v>
      </c>
      <c r="L167" s="155">
        <v>0</v>
      </c>
      <c r="M167" s="153">
        <v>0</v>
      </c>
      <c r="N167" s="153">
        <v>0</v>
      </c>
      <c r="O167" s="164" t="s">
        <v>26</v>
      </c>
      <c r="P167" s="164" t="s">
        <v>26</v>
      </c>
      <c r="Q167" s="155">
        <f t="shared" si="73"/>
        <v>0</v>
      </c>
      <c r="R167" s="165" t="s">
        <v>26</v>
      </c>
      <c r="S167" s="165" t="s">
        <v>26</v>
      </c>
      <c r="T167" s="158">
        <f t="shared" si="74"/>
        <v>0</v>
      </c>
      <c r="U167" s="165" t="s">
        <v>26</v>
      </c>
      <c r="V167" s="165" t="s">
        <v>26</v>
      </c>
      <c r="W167" s="156"/>
    </row>
    <row r="168" spans="1:23" ht="42" customHeight="1">
      <c r="A168" s="156"/>
      <c r="B168" s="88"/>
      <c r="C168" s="91">
        <v>1</v>
      </c>
      <c r="D168" s="92" t="s">
        <v>148</v>
      </c>
      <c r="E168" s="68">
        <v>196000000</v>
      </c>
      <c r="F168" s="158">
        <v>0</v>
      </c>
      <c r="G168" s="165" t="s">
        <v>26</v>
      </c>
      <c r="H168" s="165" t="s">
        <v>26</v>
      </c>
      <c r="I168" s="158">
        <v>0</v>
      </c>
      <c r="J168" s="165" t="s">
        <v>26</v>
      </c>
      <c r="K168" s="165" t="s">
        <v>26</v>
      </c>
      <c r="L168" s="155">
        <v>0</v>
      </c>
      <c r="M168" s="153">
        <v>0</v>
      </c>
      <c r="N168" s="153">
        <v>0</v>
      </c>
      <c r="O168" s="164" t="s">
        <v>26</v>
      </c>
      <c r="P168" s="164" t="s">
        <v>26</v>
      </c>
      <c r="Q168" s="155">
        <f t="shared" si="73"/>
        <v>0</v>
      </c>
      <c r="R168" s="165" t="s">
        <v>26</v>
      </c>
      <c r="S168" s="165" t="s">
        <v>26</v>
      </c>
      <c r="T168" s="158">
        <f t="shared" si="74"/>
        <v>0</v>
      </c>
      <c r="U168" s="165" t="s">
        <v>26</v>
      </c>
      <c r="V168" s="165" t="s">
        <v>26</v>
      </c>
      <c r="W168" s="156"/>
    </row>
    <row r="169" spans="1:23" ht="30" customHeight="1">
      <c r="A169" s="156"/>
      <c r="B169" s="88"/>
      <c r="C169" s="91">
        <v>2</v>
      </c>
      <c r="D169" s="92" t="s">
        <v>149</v>
      </c>
      <c r="E169" s="68">
        <v>196000000</v>
      </c>
      <c r="F169" s="158">
        <v>0</v>
      </c>
      <c r="G169" s="165" t="s">
        <v>26</v>
      </c>
      <c r="H169" s="165" t="s">
        <v>26</v>
      </c>
      <c r="I169" s="158">
        <v>0</v>
      </c>
      <c r="J169" s="165" t="s">
        <v>26</v>
      </c>
      <c r="K169" s="165" t="s">
        <v>26</v>
      </c>
      <c r="L169" s="155">
        <v>0</v>
      </c>
      <c r="M169" s="153">
        <v>0</v>
      </c>
      <c r="N169" s="153">
        <v>0</v>
      </c>
      <c r="O169" s="164" t="s">
        <v>26</v>
      </c>
      <c r="P169" s="164" t="s">
        <v>26</v>
      </c>
      <c r="Q169" s="155">
        <f t="shared" si="73"/>
        <v>0</v>
      </c>
      <c r="R169" s="165" t="s">
        <v>26</v>
      </c>
      <c r="S169" s="165" t="s">
        <v>26</v>
      </c>
      <c r="T169" s="158">
        <f t="shared" si="74"/>
        <v>0</v>
      </c>
      <c r="U169" s="165" t="s">
        <v>26</v>
      </c>
      <c r="V169" s="165" t="s">
        <v>26</v>
      </c>
      <c r="W169" s="156"/>
    </row>
    <row r="170" spans="1:23" ht="18" customHeight="1">
      <c r="A170" s="156"/>
      <c r="B170" s="88"/>
      <c r="C170" s="91"/>
      <c r="D170" s="99" t="s">
        <v>30</v>
      </c>
      <c r="E170" s="68">
        <v>8000000</v>
      </c>
      <c r="F170" s="158">
        <v>0</v>
      </c>
      <c r="G170" s="165" t="s">
        <v>26</v>
      </c>
      <c r="H170" s="165" t="s">
        <v>26</v>
      </c>
      <c r="I170" s="158">
        <v>0</v>
      </c>
      <c r="J170" s="165" t="s">
        <v>26</v>
      </c>
      <c r="K170" s="165" t="s">
        <v>26</v>
      </c>
      <c r="L170" s="155">
        <v>0</v>
      </c>
      <c r="M170" s="153">
        <v>0</v>
      </c>
      <c r="N170" s="153">
        <v>0</v>
      </c>
      <c r="O170" s="164" t="s">
        <v>26</v>
      </c>
      <c r="P170" s="164" t="s">
        <v>26</v>
      </c>
      <c r="Q170" s="155">
        <f t="shared" si="73"/>
        <v>0</v>
      </c>
      <c r="R170" s="165" t="s">
        <v>26</v>
      </c>
      <c r="S170" s="165" t="s">
        <v>26</v>
      </c>
      <c r="T170" s="158">
        <f t="shared" si="74"/>
        <v>0</v>
      </c>
      <c r="U170" s="165" t="s">
        <v>26</v>
      </c>
      <c r="V170" s="165" t="s">
        <v>26</v>
      </c>
      <c r="W170" s="156"/>
    </row>
    <row r="171" spans="1:23" ht="12.95" customHeight="1">
      <c r="A171" s="156"/>
      <c r="B171" s="88"/>
      <c r="C171" s="91"/>
      <c r="D171" s="92"/>
      <c r="E171" s="158"/>
      <c r="F171" s="158"/>
      <c r="G171" s="167"/>
      <c r="H171" s="167"/>
      <c r="I171" s="155"/>
      <c r="J171" s="167"/>
      <c r="K171" s="167"/>
      <c r="L171" s="155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</row>
    <row r="172" spans="1:23" ht="42" customHeight="1">
      <c r="A172" s="156"/>
      <c r="B172" s="88" t="s">
        <v>26</v>
      </c>
      <c r="C172" s="290" t="s">
        <v>150</v>
      </c>
      <c r="D172" s="291"/>
      <c r="E172" s="158">
        <f>SUM(E173:E176)</f>
        <v>500000000</v>
      </c>
      <c r="F172" s="158">
        <f>SUM(F173:F176)</f>
        <v>0</v>
      </c>
      <c r="G172" s="165" t="s">
        <v>26</v>
      </c>
      <c r="H172" s="165" t="s">
        <v>26</v>
      </c>
      <c r="I172" s="158">
        <v>0</v>
      </c>
      <c r="J172" s="165" t="s">
        <v>26</v>
      </c>
      <c r="K172" s="165" t="s">
        <v>26</v>
      </c>
      <c r="L172" s="155">
        <v>0</v>
      </c>
      <c r="M172" s="153">
        <v>0</v>
      </c>
      <c r="N172" s="153">
        <v>0</v>
      </c>
      <c r="O172" s="164" t="s">
        <v>26</v>
      </c>
      <c r="P172" s="164" t="s">
        <v>26</v>
      </c>
      <c r="Q172" s="155">
        <f t="shared" ref="Q172:Q176" si="75">L172</f>
        <v>0</v>
      </c>
      <c r="R172" s="165" t="s">
        <v>26</v>
      </c>
      <c r="S172" s="165" t="s">
        <v>26</v>
      </c>
      <c r="T172" s="158">
        <f t="shared" ref="T172:T176" si="76">SUM(T173:T175)</f>
        <v>0</v>
      </c>
      <c r="U172" s="165" t="s">
        <v>26</v>
      </c>
      <c r="V172" s="165" t="s">
        <v>26</v>
      </c>
      <c r="W172" s="156"/>
    </row>
    <row r="173" spans="1:23" ht="30" customHeight="1">
      <c r="A173" s="156"/>
      <c r="B173" s="88"/>
      <c r="C173" s="91">
        <v>1</v>
      </c>
      <c r="D173" s="92" t="s">
        <v>151</v>
      </c>
      <c r="E173" s="68">
        <v>97500000</v>
      </c>
      <c r="F173" s="158">
        <v>0</v>
      </c>
      <c r="G173" s="165" t="s">
        <v>26</v>
      </c>
      <c r="H173" s="165" t="s">
        <v>26</v>
      </c>
      <c r="I173" s="158">
        <v>0</v>
      </c>
      <c r="J173" s="165" t="s">
        <v>26</v>
      </c>
      <c r="K173" s="165" t="s">
        <v>26</v>
      </c>
      <c r="L173" s="155">
        <v>0</v>
      </c>
      <c r="M173" s="153">
        <v>0</v>
      </c>
      <c r="N173" s="153">
        <v>0</v>
      </c>
      <c r="O173" s="164" t="s">
        <v>26</v>
      </c>
      <c r="P173" s="164" t="s">
        <v>26</v>
      </c>
      <c r="Q173" s="155">
        <f t="shared" si="75"/>
        <v>0</v>
      </c>
      <c r="R173" s="165" t="s">
        <v>26</v>
      </c>
      <c r="S173" s="165" t="s">
        <v>26</v>
      </c>
      <c r="T173" s="158">
        <f t="shared" si="76"/>
        <v>0</v>
      </c>
      <c r="U173" s="165" t="s">
        <v>26</v>
      </c>
      <c r="V173" s="165" t="s">
        <v>26</v>
      </c>
      <c r="W173" s="156"/>
    </row>
    <row r="174" spans="1:23" ht="30" customHeight="1">
      <c r="A174" s="156"/>
      <c r="B174" s="88"/>
      <c r="C174" s="91">
        <v>2</v>
      </c>
      <c r="D174" s="92" t="s">
        <v>152</v>
      </c>
      <c r="E174" s="68">
        <v>195000000</v>
      </c>
      <c r="F174" s="158">
        <v>0</v>
      </c>
      <c r="G174" s="165" t="s">
        <v>26</v>
      </c>
      <c r="H174" s="165" t="s">
        <v>26</v>
      </c>
      <c r="I174" s="158">
        <v>0</v>
      </c>
      <c r="J174" s="165" t="s">
        <v>26</v>
      </c>
      <c r="K174" s="165" t="s">
        <v>26</v>
      </c>
      <c r="L174" s="155">
        <v>0</v>
      </c>
      <c r="M174" s="153">
        <v>0</v>
      </c>
      <c r="N174" s="153">
        <v>0</v>
      </c>
      <c r="O174" s="164" t="s">
        <v>26</v>
      </c>
      <c r="P174" s="164" t="s">
        <v>26</v>
      </c>
      <c r="Q174" s="155">
        <f t="shared" si="75"/>
        <v>0</v>
      </c>
      <c r="R174" s="165" t="s">
        <v>26</v>
      </c>
      <c r="S174" s="165" t="s">
        <v>26</v>
      </c>
      <c r="T174" s="158">
        <f t="shared" si="76"/>
        <v>0</v>
      </c>
      <c r="U174" s="165" t="s">
        <v>26</v>
      </c>
      <c r="V174" s="165" t="s">
        <v>26</v>
      </c>
      <c r="W174" s="156"/>
    </row>
    <row r="175" spans="1:23" ht="30" customHeight="1">
      <c r="A175" s="156"/>
      <c r="B175" s="88"/>
      <c r="C175" s="91">
        <v>3</v>
      </c>
      <c r="D175" s="92" t="s">
        <v>153</v>
      </c>
      <c r="E175" s="68">
        <v>195000000</v>
      </c>
      <c r="F175" s="158">
        <v>0</v>
      </c>
      <c r="G175" s="165" t="s">
        <v>26</v>
      </c>
      <c r="H175" s="165" t="s">
        <v>26</v>
      </c>
      <c r="I175" s="158">
        <v>0</v>
      </c>
      <c r="J175" s="165" t="s">
        <v>26</v>
      </c>
      <c r="K175" s="165" t="s">
        <v>26</v>
      </c>
      <c r="L175" s="155">
        <v>0</v>
      </c>
      <c r="M175" s="153">
        <v>0</v>
      </c>
      <c r="N175" s="153">
        <v>0</v>
      </c>
      <c r="O175" s="164" t="s">
        <v>26</v>
      </c>
      <c r="P175" s="164" t="s">
        <v>26</v>
      </c>
      <c r="Q175" s="155">
        <f t="shared" si="75"/>
        <v>0</v>
      </c>
      <c r="R175" s="165" t="s">
        <v>26</v>
      </c>
      <c r="S175" s="165" t="s">
        <v>26</v>
      </c>
      <c r="T175" s="158">
        <f t="shared" si="76"/>
        <v>0</v>
      </c>
      <c r="U175" s="165" t="s">
        <v>26</v>
      </c>
      <c r="V175" s="165" t="s">
        <v>26</v>
      </c>
      <c r="W175" s="156"/>
    </row>
    <row r="176" spans="1:23" ht="18" customHeight="1">
      <c r="A176" s="156"/>
      <c r="B176" s="88"/>
      <c r="C176" s="91"/>
      <c r="D176" s="99" t="s">
        <v>30</v>
      </c>
      <c r="E176" s="68">
        <v>12500000</v>
      </c>
      <c r="F176" s="158">
        <v>0</v>
      </c>
      <c r="G176" s="165" t="s">
        <v>26</v>
      </c>
      <c r="H176" s="165" t="s">
        <v>26</v>
      </c>
      <c r="I176" s="158">
        <v>0</v>
      </c>
      <c r="J176" s="165" t="s">
        <v>26</v>
      </c>
      <c r="K176" s="165" t="s">
        <v>26</v>
      </c>
      <c r="L176" s="155">
        <v>0</v>
      </c>
      <c r="M176" s="153">
        <v>0</v>
      </c>
      <c r="N176" s="153">
        <v>0</v>
      </c>
      <c r="O176" s="164" t="s">
        <v>26</v>
      </c>
      <c r="P176" s="164" t="s">
        <v>26</v>
      </c>
      <c r="Q176" s="155">
        <f t="shared" si="75"/>
        <v>0</v>
      </c>
      <c r="R176" s="165" t="s">
        <v>26</v>
      </c>
      <c r="S176" s="165" t="s">
        <v>26</v>
      </c>
      <c r="T176" s="158">
        <f t="shared" si="76"/>
        <v>0</v>
      </c>
      <c r="U176" s="165" t="s">
        <v>26</v>
      </c>
      <c r="V176" s="165" t="s">
        <v>26</v>
      </c>
      <c r="W176" s="156"/>
    </row>
    <row r="177" spans="1:23" ht="12.95" customHeight="1">
      <c r="A177" s="156"/>
      <c r="B177" s="88"/>
      <c r="C177" s="91"/>
      <c r="D177" s="92"/>
      <c r="E177" s="158"/>
      <c r="F177" s="158"/>
      <c r="G177" s="167"/>
      <c r="H177" s="167"/>
      <c r="I177" s="155"/>
      <c r="J177" s="167"/>
      <c r="K177" s="167"/>
      <c r="L177" s="155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</row>
    <row r="178" spans="1:23" ht="42" customHeight="1">
      <c r="A178" s="156"/>
      <c r="B178" s="88" t="s">
        <v>26</v>
      </c>
      <c r="C178" s="290" t="s">
        <v>154</v>
      </c>
      <c r="D178" s="291"/>
      <c r="E178" s="158">
        <f>SUM(E179:E191)</f>
        <v>2140000000</v>
      </c>
      <c r="F178" s="158">
        <f>SUM(F179:F191)</f>
        <v>0</v>
      </c>
      <c r="G178" s="167"/>
      <c r="H178" s="167"/>
      <c r="I178" s="155"/>
      <c r="J178" s="167"/>
      <c r="K178" s="167"/>
      <c r="L178" s="155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</row>
    <row r="179" spans="1:23" ht="42" customHeight="1">
      <c r="A179" s="156"/>
      <c r="B179" s="88"/>
      <c r="C179" s="91">
        <v>1</v>
      </c>
      <c r="D179" s="92" t="s">
        <v>155</v>
      </c>
      <c r="E179" s="68">
        <v>194000000</v>
      </c>
      <c r="F179" s="158">
        <v>0</v>
      </c>
      <c r="G179" s="165" t="s">
        <v>26</v>
      </c>
      <c r="H179" s="165" t="s">
        <v>26</v>
      </c>
      <c r="I179" s="158">
        <v>0</v>
      </c>
      <c r="J179" s="165" t="s">
        <v>26</v>
      </c>
      <c r="K179" s="165" t="s">
        <v>26</v>
      </c>
      <c r="L179" s="155">
        <v>0</v>
      </c>
      <c r="M179" s="153">
        <v>0</v>
      </c>
      <c r="N179" s="153">
        <v>0</v>
      </c>
      <c r="O179" s="164" t="s">
        <v>26</v>
      </c>
      <c r="P179" s="164" t="s">
        <v>26</v>
      </c>
      <c r="Q179" s="155">
        <f t="shared" ref="Q179:Q191" si="77">L179</f>
        <v>0</v>
      </c>
      <c r="R179" s="165" t="s">
        <v>26</v>
      </c>
      <c r="S179" s="165" t="s">
        <v>26</v>
      </c>
      <c r="T179" s="158">
        <f t="shared" ref="T179:T190" si="78">SUM(T180:T182)</f>
        <v>0</v>
      </c>
      <c r="U179" s="165" t="s">
        <v>26</v>
      </c>
      <c r="V179" s="165" t="s">
        <v>26</v>
      </c>
      <c r="W179" s="156"/>
    </row>
    <row r="180" spans="1:23" ht="30" customHeight="1">
      <c r="A180" s="160"/>
      <c r="B180" s="93"/>
      <c r="C180" s="94">
        <v>2</v>
      </c>
      <c r="D180" s="95" t="s">
        <v>156</v>
      </c>
      <c r="E180" s="73">
        <v>97000000</v>
      </c>
      <c r="F180" s="176">
        <v>0</v>
      </c>
      <c r="G180" s="177" t="s">
        <v>26</v>
      </c>
      <c r="H180" s="177" t="s">
        <v>26</v>
      </c>
      <c r="I180" s="176">
        <v>0</v>
      </c>
      <c r="J180" s="177" t="s">
        <v>26</v>
      </c>
      <c r="K180" s="177" t="s">
        <v>26</v>
      </c>
      <c r="L180" s="178">
        <v>0</v>
      </c>
      <c r="M180" s="179">
        <v>0</v>
      </c>
      <c r="N180" s="179">
        <v>0</v>
      </c>
      <c r="O180" s="180" t="s">
        <v>26</v>
      </c>
      <c r="P180" s="180" t="s">
        <v>26</v>
      </c>
      <c r="Q180" s="178">
        <f t="shared" si="77"/>
        <v>0</v>
      </c>
      <c r="R180" s="177" t="s">
        <v>26</v>
      </c>
      <c r="S180" s="177" t="s">
        <v>26</v>
      </c>
      <c r="T180" s="176">
        <f t="shared" si="78"/>
        <v>0</v>
      </c>
      <c r="U180" s="177" t="s">
        <v>26</v>
      </c>
      <c r="V180" s="177" t="s">
        <v>26</v>
      </c>
      <c r="W180" s="160"/>
    </row>
    <row r="181" spans="1:23" ht="30" customHeight="1">
      <c r="A181" s="171"/>
      <c r="B181" s="112"/>
      <c r="C181" s="113">
        <v>3</v>
      </c>
      <c r="D181" s="114" t="s">
        <v>157</v>
      </c>
      <c r="E181" s="78">
        <v>184300000</v>
      </c>
      <c r="F181" s="172">
        <v>0</v>
      </c>
      <c r="G181" s="181" t="s">
        <v>26</v>
      </c>
      <c r="H181" s="181" t="s">
        <v>26</v>
      </c>
      <c r="I181" s="172">
        <v>0</v>
      </c>
      <c r="J181" s="181" t="s">
        <v>26</v>
      </c>
      <c r="K181" s="181" t="s">
        <v>26</v>
      </c>
      <c r="L181" s="174">
        <v>0</v>
      </c>
      <c r="M181" s="182">
        <v>0</v>
      </c>
      <c r="N181" s="182">
        <v>0</v>
      </c>
      <c r="O181" s="183" t="s">
        <v>26</v>
      </c>
      <c r="P181" s="183" t="s">
        <v>26</v>
      </c>
      <c r="Q181" s="174">
        <f t="shared" si="77"/>
        <v>0</v>
      </c>
      <c r="R181" s="181" t="s">
        <v>26</v>
      </c>
      <c r="S181" s="181" t="s">
        <v>26</v>
      </c>
      <c r="T181" s="172">
        <f t="shared" si="78"/>
        <v>0</v>
      </c>
      <c r="U181" s="181" t="s">
        <v>26</v>
      </c>
      <c r="V181" s="181" t="s">
        <v>26</v>
      </c>
      <c r="W181" s="171"/>
    </row>
    <row r="182" spans="1:23" ht="30" customHeight="1">
      <c r="A182" s="156"/>
      <c r="B182" s="88"/>
      <c r="C182" s="91">
        <v>4</v>
      </c>
      <c r="D182" s="92" t="s">
        <v>158</v>
      </c>
      <c r="E182" s="68">
        <v>194000000</v>
      </c>
      <c r="F182" s="158">
        <v>0</v>
      </c>
      <c r="G182" s="165" t="s">
        <v>26</v>
      </c>
      <c r="H182" s="165" t="s">
        <v>26</v>
      </c>
      <c r="I182" s="158">
        <v>0</v>
      </c>
      <c r="J182" s="165" t="s">
        <v>26</v>
      </c>
      <c r="K182" s="165" t="s">
        <v>26</v>
      </c>
      <c r="L182" s="155">
        <v>0</v>
      </c>
      <c r="M182" s="153">
        <v>0</v>
      </c>
      <c r="N182" s="153">
        <v>0</v>
      </c>
      <c r="O182" s="164" t="s">
        <v>26</v>
      </c>
      <c r="P182" s="164" t="s">
        <v>26</v>
      </c>
      <c r="Q182" s="155">
        <f t="shared" si="77"/>
        <v>0</v>
      </c>
      <c r="R182" s="165" t="s">
        <v>26</v>
      </c>
      <c r="S182" s="165" t="s">
        <v>26</v>
      </c>
      <c r="T182" s="158">
        <f t="shared" si="78"/>
        <v>0</v>
      </c>
      <c r="U182" s="165" t="s">
        <v>26</v>
      </c>
      <c r="V182" s="165" t="s">
        <v>26</v>
      </c>
      <c r="W182" s="156"/>
    </row>
    <row r="183" spans="1:23" ht="30" customHeight="1">
      <c r="A183" s="156"/>
      <c r="B183" s="88"/>
      <c r="C183" s="91">
        <v>5</v>
      </c>
      <c r="D183" s="92" t="s">
        <v>159</v>
      </c>
      <c r="E183" s="68">
        <v>145500000</v>
      </c>
      <c r="F183" s="158">
        <v>0</v>
      </c>
      <c r="G183" s="165" t="s">
        <v>26</v>
      </c>
      <c r="H183" s="165" t="s">
        <v>26</v>
      </c>
      <c r="I183" s="158">
        <v>0</v>
      </c>
      <c r="J183" s="165" t="s">
        <v>26</v>
      </c>
      <c r="K183" s="165" t="s">
        <v>26</v>
      </c>
      <c r="L183" s="155">
        <v>0</v>
      </c>
      <c r="M183" s="153">
        <v>0</v>
      </c>
      <c r="N183" s="153">
        <v>0</v>
      </c>
      <c r="O183" s="164" t="s">
        <v>26</v>
      </c>
      <c r="P183" s="164" t="s">
        <v>26</v>
      </c>
      <c r="Q183" s="155">
        <f t="shared" si="77"/>
        <v>0</v>
      </c>
      <c r="R183" s="165" t="s">
        <v>26</v>
      </c>
      <c r="S183" s="165" t="s">
        <v>26</v>
      </c>
      <c r="T183" s="158">
        <f t="shared" si="78"/>
        <v>0</v>
      </c>
      <c r="U183" s="165" t="s">
        <v>26</v>
      </c>
      <c r="V183" s="165" t="s">
        <v>26</v>
      </c>
      <c r="W183" s="156"/>
    </row>
    <row r="184" spans="1:23" ht="30" customHeight="1">
      <c r="A184" s="156"/>
      <c r="B184" s="88"/>
      <c r="C184" s="91">
        <v>6</v>
      </c>
      <c r="D184" s="92" t="s">
        <v>160</v>
      </c>
      <c r="E184" s="68">
        <v>194000000</v>
      </c>
      <c r="F184" s="158">
        <v>0</v>
      </c>
      <c r="G184" s="165" t="s">
        <v>26</v>
      </c>
      <c r="H184" s="165" t="s">
        <v>26</v>
      </c>
      <c r="I184" s="158">
        <v>0</v>
      </c>
      <c r="J184" s="165" t="s">
        <v>26</v>
      </c>
      <c r="K184" s="165" t="s">
        <v>26</v>
      </c>
      <c r="L184" s="155">
        <v>0</v>
      </c>
      <c r="M184" s="153">
        <v>0</v>
      </c>
      <c r="N184" s="153">
        <v>0</v>
      </c>
      <c r="O184" s="164" t="s">
        <v>26</v>
      </c>
      <c r="P184" s="164" t="s">
        <v>26</v>
      </c>
      <c r="Q184" s="155">
        <f t="shared" si="77"/>
        <v>0</v>
      </c>
      <c r="R184" s="165" t="s">
        <v>26</v>
      </c>
      <c r="S184" s="165" t="s">
        <v>26</v>
      </c>
      <c r="T184" s="158">
        <f t="shared" si="78"/>
        <v>0</v>
      </c>
      <c r="U184" s="165" t="s">
        <v>26</v>
      </c>
      <c r="V184" s="165" t="s">
        <v>26</v>
      </c>
      <c r="W184" s="156"/>
    </row>
    <row r="185" spans="1:23" ht="30" customHeight="1">
      <c r="A185" s="156"/>
      <c r="B185" s="88"/>
      <c r="C185" s="91">
        <v>7</v>
      </c>
      <c r="D185" s="92" t="s">
        <v>161</v>
      </c>
      <c r="E185" s="68">
        <v>194000000</v>
      </c>
      <c r="F185" s="158">
        <v>0</v>
      </c>
      <c r="G185" s="165" t="s">
        <v>26</v>
      </c>
      <c r="H185" s="165" t="s">
        <v>26</v>
      </c>
      <c r="I185" s="158">
        <v>0</v>
      </c>
      <c r="J185" s="165" t="s">
        <v>26</v>
      </c>
      <c r="K185" s="165" t="s">
        <v>26</v>
      </c>
      <c r="L185" s="155">
        <v>0</v>
      </c>
      <c r="M185" s="153">
        <v>0</v>
      </c>
      <c r="N185" s="153">
        <v>0</v>
      </c>
      <c r="O185" s="164" t="s">
        <v>26</v>
      </c>
      <c r="P185" s="164" t="s">
        <v>26</v>
      </c>
      <c r="Q185" s="155">
        <f t="shared" si="77"/>
        <v>0</v>
      </c>
      <c r="R185" s="165" t="s">
        <v>26</v>
      </c>
      <c r="S185" s="165" t="s">
        <v>26</v>
      </c>
      <c r="T185" s="158">
        <f t="shared" si="78"/>
        <v>0</v>
      </c>
      <c r="U185" s="165" t="s">
        <v>26</v>
      </c>
      <c r="V185" s="165" t="s">
        <v>26</v>
      </c>
      <c r="W185" s="156"/>
    </row>
    <row r="186" spans="1:23" ht="30" customHeight="1">
      <c r="A186" s="156"/>
      <c r="B186" s="88"/>
      <c r="C186" s="91">
        <v>8</v>
      </c>
      <c r="D186" s="92" t="s">
        <v>162</v>
      </c>
      <c r="E186" s="68">
        <v>194000000</v>
      </c>
      <c r="F186" s="158">
        <v>0</v>
      </c>
      <c r="G186" s="165" t="s">
        <v>26</v>
      </c>
      <c r="H186" s="165" t="s">
        <v>26</v>
      </c>
      <c r="I186" s="158">
        <v>0</v>
      </c>
      <c r="J186" s="165" t="s">
        <v>26</v>
      </c>
      <c r="K186" s="165" t="s">
        <v>26</v>
      </c>
      <c r="L186" s="155">
        <v>0</v>
      </c>
      <c r="M186" s="153">
        <v>0</v>
      </c>
      <c r="N186" s="153">
        <v>0</v>
      </c>
      <c r="O186" s="164" t="s">
        <v>26</v>
      </c>
      <c r="P186" s="164" t="s">
        <v>26</v>
      </c>
      <c r="Q186" s="155">
        <f t="shared" si="77"/>
        <v>0</v>
      </c>
      <c r="R186" s="165" t="s">
        <v>26</v>
      </c>
      <c r="S186" s="165" t="s">
        <v>26</v>
      </c>
      <c r="T186" s="158">
        <f t="shared" si="78"/>
        <v>0</v>
      </c>
      <c r="U186" s="165" t="s">
        <v>26</v>
      </c>
      <c r="V186" s="165" t="s">
        <v>26</v>
      </c>
      <c r="W186" s="156"/>
    </row>
    <row r="187" spans="1:23" ht="30" customHeight="1">
      <c r="A187" s="156"/>
      <c r="B187" s="88"/>
      <c r="C187" s="91">
        <v>9</v>
      </c>
      <c r="D187" s="92" t="s">
        <v>163</v>
      </c>
      <c r="E187" s="68">
        <v>194000000</v>
      </c>
      <c r="F187" s="158">
        <v>0</v>
      </c>
      <c r="G187" s="165" t="s">
        <v>26</v>
      </c>
      <c r="H187" s="165" t="s">
        <v>26</v>
      </c>
      <c r="I187" s="158">
        <v>0</v>
      </c>
      <c r="J187" s="165" t="s">
        <v>26</v>
      </c>
      <c r="K187" s="165" t="s">
        <v>26</v>
      </c>
      <c r="L187" s="155">
        <v>0</v>
      </c>
      <c r="M187" s="153">
        <v>0</v>
      </c>
      <c r="N187" s="153">
        <v>0</v>
      </c>
      <c r="O187" s="164" t="s">
        <v>26</v>
      </c>
      <c r="P187" s="164" t="s">
        <v>26</v>
      </c>
      <c r="Q187" s="155">
        <f t="shared" si="77"/>
        <v>0</v>
      </c>
      <c r="R187" s="165" t="s">
        <v>26</v>
      </c>
      <c r="S187" s="165" t="s">
        <v>26</v>
      </c>
      <c r="T187" s="158">
        <f t="shared" si="78"/>
        <v>0</v>
      </c>
      <c r="U187" s="165" t="s">
        <v>26</v>
      </c>
      <c r="V187" s="165" t="s">
        <v>26</v>
      </c>
      <c r="W187" s="156"/>
    </row>
    <row r="188" spans="1:23" ht="30" customHeight="1">
      <c r="A188" s="156"/>
      <c r="B188" s="88"/>
      <c r="C188" s="91">
        <v>10</v>
      </c>
      <c r="D188" s="92" t="s">
        <v>164</v>
      </c>
      <c r="E188" s="68">
        <v>97000000</v>
      </c>
      <c r="F188" s="158">
        <v>0</v>
      </c>
      <c r="G188" s="165" t="s">
        <v>26</v>
      </c>
      <c r="H188" s="165" t="s">
        <v>26</v>
      </c>
      <c r="I188" s="158">
        <v>0</v>
      </c>
      <c r="J188" s="165" t="s">
        <v>26</v>
      </c>
      <c r="K188" s="165" t="s">
        <v>26</v>
      </c>
      <c r="L188" s="155">
        <v>0</v>
      </c>
      <c r="M188" s="153">
        <v>0</v>
      </c>
      <c r="N188" s="153">
        <v>0</v>
      </c>
      <c r="O188" s="164" t="s">
        <v>26</v>
      </c>
      <c r="P188" s="164" t="s">
        <v>26</v>
      </c>
      <c r="Q188" s="155">
        <f t="shared" si="77"/>
        <v>0</v>
      </c>
      <c r="R188" s="165" t="s">
        <v>26</v>
      </c>
      <c r="S188" s="165" t="s">
        <v>26</v>
      </c>
      <c r="T188" s="158">
        <f t="shared" si="78"/>
        <v>0</v>
      </c>
      <c r="U188" s="165" t="s">
        <v>26</v>
      </c>
      <c r="V188" s="165" t="s">
        <v>26</v>
      </c>
      <c r="W188" s="156"/>
    </row>
    <row r="189" spans="1:23" ht="42" customHeight="1">
      <c r="A189" s="156"/>
      <c r="B189" s="88"/>
      <c r="C189" s="91">
        <v>11</v>
      </c>
      <c r="D189" s="92" t="s">
        <v>165</v>
      </c>
      <c r="E189" s="68">
        <v>194000000</v>
      </c>
      <c r="F189" s="158">
        <v>0</v>
      </c>
      <c r="G189" s="165" t="s">
        <v>26</v>
      </c>
      <c r="H189" s="165" t="s">
        <v>26</v>
      </c>
      <c r="I189" s="158">
        <v>0</v>
      </c>
      <c r="J189" s="165" t="s">
        <v>26</v>
      </c>
      <c r="K189" s="165" t="s">
        <v>26</v>
      </c>
      <c r="L189" s="155">
        <v>0</v>
      </c>
      <c r="M189" s="153">
        <v>0</v>
      </c>
      <c r="N189" s="153">
        <v>0</v>
      </c>
      <c r="O189" s="164" t="s">
        <v>26</v>
      </c>
      <c r="P189" s="164" t="s">
        <v>26</v>
      </c>
      <c r="Q189" s="155">
        <f t="shared" si="77"/>
        <v>0</v>
      </c>
      <c r="R189" s="165" t="s">
        <v>26</v>
      </c>
      <c r="S189" s="165" t="s">
        <v>26</v>
      </c>
      <c r="T189" s="158">
        <f t="shared" si="78"/>
        <v>0</v>
      </c>
      <c r="U189" s="165" t="s">
        <v>26</v>
      </c>
      <c r="V189" s="165" t="s">
        <v>26</v>
      </c>
      <c r="W189" s="156"/>
    </row>
    <row r="190" spans="1:23" ht="42" customHeight="1">
      <c r="A190" s="156"/>
      <c r="B190" s="88"/>
      <c r="C190" s="91">
        <v>12</v>
      </c>
      <c r="D190" s="92" t="s">
        <v>166</v>
      </c>
      <c r="E190" s="68">
        <v>194000000</v>
      </c>
      <c r="F190" s="158">
        <v>0</v>
      </c>
      <c r="G190" s="165" t="s">
        <v>26</v>
      </c>
      <c r="H190" s="165" t="s">
        <v>26</v>
      </c>
      <c r="I190" s="158">
        <v>0</v>
      </c>
      <c r="J190" s="165" t="s">
        <v>26</v>
      </c>
      <c r="K190" s="165" t="s">
        <v>26</v>
      </c>
      <c r="L190" s="155">
        <v>0</v>
      </c>
      <c r="M190" s="153">
        <v>0</v>
      </c>
      <c r="N190" s="153">
        <v>0</v>
      </c>
      <c r="O190" s="164" t="s">
        <v>26</v>
      </c>
      <c r="P190" s="164" t="s">
        <v>26</v>
      </c>
      <c r="Q190" s="155">
        <f t="shared" si="77"/>
        <v>0</v>
      </c>
      <c r="R190" s="165" t="s">
        <v>26</v>
      </c>
      <c r="S190" s="165" t="s">
        <v>26</v>
      </c>
      <c r="T190" s="158">
        <f t="shared" si="78"/>
        <v>0</v>
      </c>
      <c r="U190" s="165" t="s">
        <v>26</v>
      </c>
      <c r="V190" s="165" t="s">
        <v>26</v>
      </c>
      <c r="W190" s="156"/>
    </row>
    <row r="191" spans="1:23" ht="18" customHeight="1">
      <c r="A191" s="156"/>
      <c r="B191" s="88"/>
      <c r="C191" s="91"/>
      <c r="D191" s="99" t="s">
        <v>30</v>
      </c>
      <c r="E191" s="68">
        <v>64200000</v>
      </c>
      <c r="F191" s="158">
        <v>0</v>
      </c>
      <c r="G191" s="165" t="s">
        <v>26</v>
      </c>
      <c r="H191" s="165" t="s">
        <v>26</v>
      </c>
      <c r="I191" s="158">
        <v>0</v>
      </c>
      <c r="J191" s="165" t="s">
        <v>26</v>
      </c>
      <c r="K191" s="165" t="s">
        <v>26</v>
      </c>
      <c r="L191" s="155">
        <v>0</v>
      </c>
      <c r="M191" s="153">
        <v>0</v>
      </c>
      <c r="N191" s="153">
        <v>0</v>
      </c>
      <c r="O191" s="164" t="s">
        <v>26</v>
      </c>
      <c r="P191" s="164" t="s">
        <v>26</v>
      </c>
      <c r="Q191" s="155">
        <f t="shared" si="77"/>
        <v>0</v>
      </c>
      <c r="R191" s="165" t="s">
        <v>26</v>
      </c>
      <c r="S191" s="165" t="s">
        <v>26</v>
      </c>
      <c r="T191" s="158">
        <f>SUM(T192:T193)</f>
        <v>0</v>
      </c>
      <c r="U191" s="165" t="s">
        <v>26</v>
      </c>
      <c r="V191" s="165" t="s">
        <v>26</v>
      </c>
      <c r="W191" s="156"/>
    </row>
    <row r="192" spans="1:23" ht="18" customHeight="1">
      <c r="A192" s="160"/>
      <c r="B192" s="70"/>
      <c r="C192" s="71"/>
      <c r="D192" s="194"/>
      <c r="E192" s="176"/>
      <c r="F192" s="176"/>
      <c r="G192" s="184"/>
      <c r="H192" s="184"/>
      <c r="I192" s="178"/>
      <c r="J192" s="184"/>
      <c r="K192" s="184"/>
      <c r="L192" s="178"/>
      <c r="M192" s="184"/>
      <c r="N192" s="184"/>
      <c r="O192" s="184"/>
      <c r="P192" s="184"/>
      <c r="Q192" s="184"/>
      <c r="R192" s="184"/>
      <c r="S192" s="184"/>
      <c r="T192" s="184"/>
      <c r="U192" s="184"/>
      <c r="V192" s="184"/>
      <c r="W192" s="184"/>
    </row>
    <row r="194" spans="20:33">
      <c r="T194" s="57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</row>
    <row r="195" spans="20:33">
      <c r="T195" s="151" t="s">
        <v>173</v>
      </c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</row>
    <row r="196" spans="20:33">
      <c r="T196" s="151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</row>
    <row r="197" spans="20:33">
      <c r="T197" s="151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</row>
    <row r="198" spans="20:33">
      <c r="T198" s="151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</row>
    <row r="199" spans="20:33">
      <c r="T199" s="152" t="s">
        <v>176</v>
      </c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</row>
    <row r="200" spans="20:33">
      <c r="T200" s="151" t="s">
        <v>175</v>
      </c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</row>
    <row r="201" spans="20:33">
      <c r="T201" s="151" t="s">
        <v>174</v>
      </c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</row>
  </sheetData>
  <mergeCells count="76">
    <mergeCell ref="C178:D178"/>
    <mergeCell ref="B142:D142"/>
    <mergeCell ref="B143:D143"/>
    <mergeCell ref="C144:D144"/>
    <mergeCell ref="B153:D153"/>
    <mergeCell ref="B154:D154"/>
    <mergeCell ref="C155:D155"/>
    <mergeCell ref="B161:D161"/>
    <mergeCell ref="B165:D165"/>
    <mergeCell ref="B166:D166"/>
    <mergeCell ref="C167:D167"/>
    <mergeCell ref="C172:D172"/>
    <mergeCell ref="C140:D140"/>
    <mergeCell ref="C123:D123"/>
    <mergeCell ref="C124:D124"/>
    <mergeCell ref="B126:D126"/>
    <mergeCell ref="C127:D127"/>
    <mergeCell ref="B129:D129"/>
    <mergeCell ref="C130:D130"/>
    <mergeCell ref="B132:D132"/>
    <mergeCell ref="C133:D133"/>
    <mergeCell ref="B136:D136"/>
    <mergeCell ref="C137:D137"/>
    <mergeCell ref="B139:D139"/>
    <mergeCell ref="B122:D122"/>
    <mergeCell ref="B106:D106"/>
    <mergeCell ref="C107:D107"/>
    <mergeCell ref="B109:D109"/>
    <mergeCell ref="C110:D110"/>
    <mergeCell ref="B112:D112"/>
    <mergeCell ref="C113:D113"/>
    <mergeCell ref="B115:D115"/>
    <mergeCell ref="C116:D116"/>
    <mergeCell ref="B118:D118"/>
    <mergeCell ref="C119:D119"/>
    <mergeCell ref="C120:D120"/>
    <mergeCell ref="C104:D104"/>
    <mergeCell ref="C80:D80"/>
    <mergeCell ref="C81:D81"/>
    <mergeCell ref="B83:D83"/>
    <mergeCell ref="C84:D84"/>
    <mergeCell ref="C85:D85"/>
    <mergeCell ref="B87:D87"/>
    <mergeCell ref="C88:D88"/>
    <mergeCell ref="B90:D90"/>
    <mergeCell ref="B91:D91"/>
    <mergeCell ref="C92:D92"/>
    <mergeCell ref="B103:D103"/>
    <mergeCell ref="B79:D79"/>
    <mergeCell ref="B12:D12"/>
    <mergeCell ref="C13:D13"/>
    <mergeCell ref="C18:D18"/>
    <mergeCell ref="B65:D65"/>
    <mergeCell ref="C66:D66"/>
    <mergeCell ref="B70:D70"/>
    <mergeCell ref="C71:D71"/>
    <mergeCell ref="B73:D73"/>
    <mergeCell ref="C74:D74"/>
    <mergeCell ref="B76:D76"/>
    <mergeCell ref="C77:D77"/>
    <mergeCell ref="B11:D11"/>
    <mergeCell ref="A1:W1"/>
    <mergeCell ref="A2:W2"/>
    <mergeCell ref="A7:A8"/>
    <mergeCell ref="B7:D8"/>
    <mergeCell ref="E7:F7"/>
    <mergeCell ref="G7:G8"/>
    <mergeCell ref="H7:H8"/>
    <mergeCell ref="I7:I8"/>
    <mergeCell ref="J7:K7"/>
    <mergeCell ref="L7:M7"/>
    <mergeCell ref="O7:Q7"/>
    <mergeCell ref="R7:T7"/>
    <mergeCell ref="U7:V7"/>
    <mergeCell ref="W7:W8"/>
    <mergeCell ref="B9:D9"/>
  </mergeCells>
  <printOptions horizontalCentered="1"/>
  <pageMargins left="0.25" right="0.25" top="0.75" bottom="0.75" header="0.3" footer="0.3"/>
  <pageSetup paperSize="10000" scale="65" pageOrder="overThenDown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201"/>
  <sheetViews>
    <sheetView view="pageBreakPreview" zoomScaleSheetLayoutView="100" workbookViewId="0">
      <selection activeCell="S13" sqref="S13"/>
    </sheetView>
  </sheetViews>
  <sheetFormatPr defaultRowHeight="14.25"/>
  <cols>
    <col min="1" max="1" width="3.625" style="4" customWidth="1"/>
    <col min="2" max="2" width="2" customWidth="1"/>
    <col min="3" max="3" width="2.5" customWidth="1"/>
    <col min="4" max="4" width="27.125" customWidth="1"/>
    <col min="5" max="5" width="12" style="7" customWidth="1"/>
    <col min="6" max="6" width="10.25" style="7" customWidth="1"/>
    <col min="7" max="7" width="12.75" customWidth="1"/>
    <col min="8" max="8" width="9.625" customWidth="1"/>
    <col min="9" max="9" width="10.625" customWidth="1"/>
    <col min="10" max="11" width="8" customWidth="1"/>
    <col min="12" max="12" width="10" customWidth="1"/>
    <col min="13" max="13" width="5.625" customWidth="1"/>
    <col min="14" max="14" width="8.5" customWidth="1"/>
    <col min="17" max="17" width="9.375" customWidth="1"/>
    <col min="18" max="19" width="10.625" customWidth="1"/>
    <col min="20" max="20" width="10.125" customWidth="1"/>
    <col min="21" max="21" width="8.75" customWidth="1"/>
    <col min="22" max="22" width="9.625" customWidth="1"/>
    <col min="23" max="23" width="10.75" customWidth="1"/>
  </cols>
  <sheetData>
    <row r="1" spans="1:23" ht="15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</row>
    <row r="2" spans="1:23" ht="15">
      <c r="A2" s="296" t="s">
        <v>1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</row>
    <row r="4" spans="1:23" s="35" customFormat="1" ht="12">
      <c r="A4" s="34"/>
      <c r="B4" s="34" t="s">
        <v>2</v>
      </c>
      <c r="E4" s="36" t="s">
        <v>170</v>
      </c>
      <c r="F4" s="37"/>
    </row>
    <row r="5" spans="1:23" s="35" customFormat="1" ht="12">
      <c r="A5" s="34"/>
      <c r="B5" s="34" t="s">
        <v>3</v>
      </c>
      <c r="E5" s="36" t="s">
        <v>179</v>
      </c>
      <c r="F5" s="37"/>
    </row>
    <row r="6" spans="1:23" s="2" customFormat="1" ht="12">
      <c r="A6" s="5"/>
      <c r="E6" s="6"/>
      <c r="F6" s="6"/>
    </row>
    <row r="7" spans="1:23" s="1" customFormat="1" ht="24" customHeight="1">
      <c r="A7" s="275" t="s">
        <v>4</v>
      </c>
      <c r="B7" s="275" t="s">
        <v>5</v>
      </c>
      <c r="C7" s="275"/>
      <c r="D7" s="275"/>
      <c r="E7" s="275" t="s">
        <v>8</v>
      </c>
      <c r="F7" s="275"/>
      <c r="G7" s="275" t="s">
        <v>9</v>
      </c>
      <c r="H7" s="278" t="s">
        <v>10</v>
      </c>
      <c r="I7" s="278" t="s">
        <v>11</v>
      </c>
      <c r="J7" s="279" t="s">
        <v>12</v>
      </c>
      <c r="K7" s="280"/>
      <c r="L7" s="276" t="s">
        <v>15</v>
      </c>
      <c r="M7" s="277"/>
      <c r="N7" s="200" t="s">
        <v>18</v>
      </c>
      <c r="O7" s="275" t="s">
        <v>19</v>
      </c>
      <c r="P7" s="275"/>
      <c r="Q7" s="275"/>
      <c r="R7" s="275" t="s">
        <v>20</v>
      </c>
      <c r="S7" s="275"/>
      <c r="T7" s="275"/>
      <c r="U7" s="275" t="s">
        <v>22</v>
      </c>
      <c r="V7" s="275"/>
      <c r="W7" s="275" t="s">
        <v>169</v>
      </c>
    </row>
    <row r="8" spans="1:23" s="1" customFormat="1" ht="36">
      <c r="A8" s="275"/>
      <c r="B8" s="275"/>
      <c r="C8" s="275"/>
      <c r="D8" s="275"/>
      <c r="E8" s="200" t="s">
        <v>6</v>
      </c>
      <c r="F8" s="200" t="s">
        <v>7</v>
      </c>
      <c r="G8" s="275"/>
      <c r="H8" s="278"/>
      <c r="I8" s="278"/>
      <c r="J8" s="197" t="s">
        <v>13</v>
      </c>
      <c r="K8" s="197" t="s">
        <v>14</v>
      </c>
      <c r="L8" s="197" t="s">
        <v>16</v>
      </c>
      <c r="M8" s="197" t="s">
        <v>17</v>
      </c>
      <c r="N8" s="197" t="s">
        <v>17</v>
      </c>
      <c r="O8" s="197" t="s">
        <v>23</v>
      </c>
      <c r="P8" s="197" t="s">
        <v>21</v>
      </c>
      <c r="Q8" s="197" t="s">
        <v>16</v>
      </c>
      <c r="R8" s="197" t="s">
        <v>23</v>
      </c>
      <c r="S8" s="197" t="s">
        <v>21</v>
      </c>
      <c r="T8" s="197" t="s">
        <v>16</v>
      </c>
      <c r="U8" s="197" t="s">
        <v>23</v>
      </c>
      <c r="V8" s="197" t="s">
        <v>21</v>
      </c>
      <c r="W8" s="275"/>
    </row>
    <row r="9" spans="1:23">
      <c r="A9" s="197">
        <v>1</v>
      </c>
      <c r="B9" s="279">
        <v>2</v>
      </c>
      <c r="C9" s="297"/>
      <c r="D9" s="280"/>
      <c r="E9" s="197">
        <v>3</v>
      </c>
      <c r="F9" s="197">
        <v>4</v>
      </c>
      <c r="G9" s="197">
        <v>5</v>
      </c>
      <c r="H9" s="197">
        <v>6</v>
      </c>
      <c r="I9" s="197">
        <v>7</v>
      </c>
      <c r="J9" s="197">
        <v>8</v>
      </c>
      <c r="K9" s="197">
        <v>9</v>
      </c>
      <c r="L9" s="120">
        <v>10</v>
      </c>
      <c r="M9" s="197">
        <v>11</v>
      </c>
      <c r="N9" s="197">
        <v>12</v>
      </c>
      <c r="O9" s="197">
        <v>13</v>
      </c>
      <c r="P9" s="197">
        <v>14</v>
      </c>
      <c r="Q9" s="197">
        <v>15</v>
      </c>
      <c r="R9" s="197">
        <v>16</v>
      </c>
      <c r="S9" s="197">
        <v>17</v>
      </c>
      <c r="T9" s="197">
        <v>18</v>
      </c>
      <c r="U9" s="197">
        <v>19</v>
      </c>
      <c r="V9" s="197">
        <v>20</v>
      </c>
      <c r="W9" s="197">
        <v>21</v>
      </c>
    </row>
    <row r="10" spans="1:23">
      <c r="A10" s="201"/>
      <c r="B10" s="130"/>
      <c r="C10" s="131"/>
      <c r="D10" s="202"/>
      <c r="E10" s="201"/>
      <c r="F10" s="201"/>
      <c r="G10" s="203"/>
      <c r="H10" s="203"/>
      <c r="I10" s="203"/>
      <c r="J10" s="203"/>
      <c r="K10" s="203"/>
      <c r="L10" s="204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</row>
    <row r="11" spans="1:23" s="3" customFormat="1" ht="33.75" customHeight="1">
      <c r="A11" s="85">
        <v>1</v>
      </c>
      <c r="B11" s="272" t="s">
        <v>24</v>
      </c>
      <c r="C11" s="273"/>
      <c r="D11" s="274"/>
      <c r="E11" s="154">
        <f>E12+E65</f>
        <v>7960000000</v>
      </c>
      <c r="F11" s="154">
        <f>F12+F65</f>
        <v>0</v>
      </c>
      <c r="G11" s="166"/>
      <c r="H11" s="166"/>
      <c r="I11" s="159"/>
      <c r="J11" s="166"/>
      <c r="K11" s="166"/>
      <c r="L11" s="159"/>
      <c r="M11" s="166"/>
      <c r="N11" s="166"/>
      <c r="O11" s="166"/>
      <c r="P11" s="166"/>
      <c r="Q11" s="166"/>
      <c r="R11" s="166"/>
      <c r="S11" s="166"/>
      <c r="T11" s="175"/>
      <c r="U11" s="166"/>
      <c r="V11" s="166"/>
      <c r="W11" s="166"/>
    </row>
    <row r="12" spans="1:23" s="3" customFormat="1" ht="18" customHeight="1">
      <c r="A12" s="85"/>
      <c r="B12" s="272" t="s">
        <v>25</v>
      </c>
      <c r="C12" s="273"/>
      <c r="D12" s="274"/>
      <c r="E12" s="154">
        <f>E13+E18</f>
        <v>7860000000</v>
      </c>
      <c r="F12" s="154">
        <f>F13+F18</f>
        <v>0</v>
      </c>
      <c r="G12" s="166"/>
      <c r="H12" s="166"/>
      <c r="I12" s="159"/>
      <c r="J12" s="166"/>
      <c r="K12" s="166"/>
      <c r="L12" s="159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</row>
    <row r="13" spans="1:23" ht="42" customHeight="1">
      <c r="A13" s="156"/>
      <c r="B13" s="62" t="s">
        <v>26</v>
      </c>
      <c r="C13" s="267" t="s">
        <v>27</v>
      </c>
      <c r="D13" s="268"/>
      <c r="E13" s="158">
        <f>SUM(E14:E16)</f>
        <v>350000000</v>
      </c>
      <c r="F13" s="158">
        <f>SUM(F14:F16)</f>
        <v>0</v>
      </c>
      <c r="G13" s="165" t="s">
        <v>26</v>
      </c>
      <c r="H13" s="165" t="s">
        <v>26</v>
      </c>
      <c r="I13" s="155">
        <v>0</v>
      </c>
      <c r="J13" s="164" t="s">
        <v>26</v>
      </c>
      <c r="K13" s="164" t="s">
        <v>26</v>
      </c>
      <c r="L13" s="155">
        <v>0</v>
      </c>
      <c r="M13" s="153">
        <v>0</v>
      </c>
      <c r="N13" s="153">
        <v>0</v>
      </c>
      <c r="O13" s="164" t="s">
        <v>26</v>
      </c>
      <c r="P13" s="164" t="s">
        <v>26</v>
      </c>
      <c r="Q13" s="158">
        <f>SUM(Q14:Q16)</f>
        <v>0</v>
      </c>
      <c r="R13" s="165" t="s">
        <v>26</v>
      </c>
      <c r="S13" s="165" t="s">
        <v>26</v>
      </c>
      <c r="T13" s="158">
        <f>SUM(T14:T16)</f>
        <v>0</v>
      </c>
      <c r="U13" s="165" t="s">
        <v>26</v>
      </c>
      <c r="V13" s="165" t="s">
        <v>26</v>
      </c>
      <c r="W13" s="156"/>
    </row>
    <row r="14" spans="1:23" ht="40.5" customHeight="1">
      <c r="A14" s="156"/>
      <c r="B14" s="64"/>
      <c r="C14" s="65">
        <v>1</v>
      </c>
      <c r="D14" s="66" t="s">
        <v>28</v>
      </c>
      <c r="E14" s="158">
        <v>146250000</v>
      </c>
      <c r="F14" s="158">
        <v>0</v>
      </c>
      <c r="G14" s="165" t="s">
        <v>26</v>
      </c>
      <c r="H14" s="165" t="s">
        <v>26</v>
      </c>
      <c r="I14" s="155">
        <v>0</v>
      </c>
      <c r="J14" s="164" t="s">
        <v>26</v>
      </c>
      <c r="K14" s="164" t="s">
        <v>26</v>
      </c>
      <c r="L14" s="155">
        <v>0</v>
      </c>
      <c r="M14" s="153">
        <v>0</v>
      </c>
      <c r="N14" s="153">
        <v>0</v>
      </c>
      <c r="O14" s="164" t="s">
        <v>26</v>
      </c>
      <c r="P14" s="164" t="s">
        <v>26</v>
      </c>
      <c r="Q14" s="155">
        <f t="shared" ref="Q14:Q16" si="0">L14</f>
        <v>0</v>
      </c>
      <c r="R14" s="165" t="s">
        <v>26</v>
      </c>
      <c r="S14" s="165" t="s">
        <v>26</v>
      </c>
      <c r="T14" s="158">
        <f t="shared" ref="T14:T16" si="1">SUM(T15:T17)</f>
        <v>0</v>
      </c>
      <c r="U14" s="165" t="s">
        <v>26</v>
      </c>
      <c r="V14" s="165" t="s">
        <v>26</v>
      </c>
      <c r="W14" s="156"/>
    </row>
    <row r="15" spans="1:23" ht="39.75" customHeight="1">
      <c r="A15" s="156"/>
      <c r="B15" s="64"/>
      <c r="C15" s="65">
        <v>2</v>
      </c>
      <c r="D15" s="66" t="s">
        <v>29</v>
      </c>
      <c r="E15" s="158">
        <v>195000000</v>
      </c>
      <c r="F15" s="158">
        <v>0</v>
      </c>
      <c r="G15" s="165" t="s">
        <v>26</v>
      </c>
      <c r="H15" s="165" t="s">
        <v>26</v>
      </c>
      <c r="I15" s="155">
        <v>0</v>
      </c>
      <c r="J15" s="164" t="s">
        <v>26</v>
      </c>
      <c r="K15" s="164" t="s">
        <v>26</v>
      </c>
      <c r="L15" s="155">
        <v>0</v>
      </c>
      <c r="M15" s="153">
        <v>0</v>
      </c>
      <c r="N15" s="153">
        <v>0</v>
      </c>
      <c r="O15" s="164" t="s">
        <v>26</v>
      </c>
      <c r="P15" s="164" t="s">
        <v>26</v>
      </c>
      <c r="Q15" s="155">
        <f t="shared" si="0"/>
        <v>0</v>
      </c>
      <c r="R15" s="165" t="s">
        <v>26</v>
      </c>
      <c r="S15" s="165" t="s">
        <v>26</v>
      </c>
      <c r="T15" s="158">
        <f t="shared" si="1"/>
        <v>0</v>
      </c>
      <c r="U15" s="165" t="s">
        <v>26</v>
      </c>
      <c r="V15" s="165" t="s">
        <v>26</v>
      </c>
      <c r="W15" s="156"/>
    </row>
    <row r="16" spans="1:23" ht="18" customHeight="1">
      <c r="A16" s="156"/>
      <c r="B16" s="64"/>
      <c r="C16" s="65"/>
      <c r="D16" s="67" t="s">
        <v>30</v>
      </c>
      <c r="E16" s="158">
        <v>8750000</v>
      </c>
      <c r="F16" s="158">
        <v>0</v>
      </c>
      <c r="G16" s="165" t="s">
        <v>26</v>
      </c>
      <c r="H16" s="165" t="s">
        <v>26</v>
      </c>
      <c r="I16" s="155">
        <v>0</v>
      </c>
      <c r="J16" s="164" t="s">
        <v>26</v>
      </c>
      <c r="K16" s="164" t="s">
        <v>26</v>
      </c>
      <c r="L16" s="155">
        <v>0</v>
      </c>
      <c r="M16" s="153">
        <v>0</v>
      </c>
      <c r="N16" s="153">
        <v>0</v>
      </c>
      <c r="O16" s="164" t="s">
        <v>26</v>
      </c>
      <c r="P16" s="164" t="s">
        <v>26</v>
      </c>
      <c r="Q16" s="155">
        <f t="shared" si="0"/>
        <v>0</v>
      </c>
      <c r="R16" s="165" t="s">
        <v>26</v>
      </c>
      <c r="S16" s="165" t="s">
        <v>26</v>
      </c>
      <c r="T16" s="158">
        <f t="shared" si="1"/>
        <v>0</v>
      </c>
      <c r="U16" s="165" t="s">
        <v>26</v>
      </c>
      <c r="V16" s="165" t="s">
        <v>26</v>
      </c>
      <c r="W16" s="156"/>
    </row>
    <row r="17" spans="1:23" ht="14.1" customHeight="1">
      <c r="A17" s="156"/>
      <c r="B17" s="64"/>
      <c r="C17" s="65"/>
      <c r="D17" s="66"/>
      <c r="E17" s="158"/>
      <c r="F17" s="158"/>
      <c r="G17" s="167"/>
      <c r="H17" s="167"/>
      <c r="I17" s="155"/>
      <c r="J17" s="167"/>
      <c r="K17" s="167"/>
      <c r="L17" s="155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</row>
    <row r="18" spans="1:23" ht="27.95" customHeight="1">
      <c r="A18" s="156"/>
      <c r="B18" s="62" t="s">
        <v>26</v>
      </c>
      <c r="C18" s="267" t="s">
        <v>31</v>
      </c>
      <c r="D18" s="268"/>
      <c r="E18" s="158">
        <f>SUM(E19:E63)</f>
        <v>7510000000</v>
      </c>
      <c r="F18" s="158">
        <f>SUM(F19:F63)</f>
        <v>0</v>
      </c>
      <c r="G18" s="158">
        <f t="shared" ref="G18:L18" si="2">SUM(G19:G63)</f>
        <v>0</v>
      </c>
      <c r="H18" s="158">
        <f t="shared" si="2"/>
        <v>0</v>
      </c>
      <c r="I18" s="158">
        <f t="shared" si="2"/>
        <v>0</v>
      </c>
      <c r="J18" s="158">
        <f t="shared" si="2"/>
        <v>0</v>
      </c>
      <c r="K18" s="158">
        <f t="shared" si="2"/>
        <v>0</v>
      </c>
      <c r="L18" s="158">
        <f t="shared" si="2"/>
        <v>0</v>
      </c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</row>
    <row r="19" spans="1:23" ht="27.95" customHeight="1">
      <c r="A19" s="156"/>
      <c r="B19" s="64"/>
      <c r="C19" s="65">
        <v>1</v>
      </c>
      <c r="D19" s="66" t="s">
        <v>32</v>
      </c>
      <c r="E19" s="158">
        <v>195150000</v>
      </c>
      <c r="F19" s="158">
        <v>0</v>
      </c>
      <c r="G19" s="165" t="s">
        <v>26</v>
      </c>
      <c r="H19" s="165" t="s">
        <v>26</v>
      </c>
      <c r="I19" s="158">
        <v>0</v>
      </c>
      <c r="J19" s="165" t="s">
        <v>26</v>
      </c>
      <c r="K19" s="165" t="s">
        <v>26</v>
      </c>
      <c r="L19" s="155">
        <v>0</v>
      </c>
      <c r="M19" s="153">
        <v>0</v>
      </c>
      <c r="N19" s="153">
        <v>0</v>
      </c>
      <c r="O19" s="164" t="s">
        <v>26</v>
      </c>
      <c r="P19" s="164" t="s">
        <v>26</v>
      </c>
      <c r="Q19" s="155">
        <f t="shared" ref="Q19:Q63" si="3">L19</f>
        <v>0</v>
      </c>
      <c r="R19" s="165" t="s">
        <v>26</v>
      </c>
      <c r="S19" s="165" t="s">
        <v>26</v>
      </c>
      <c r="T19" s="158">
        <f t="shared" ref="T19:T63" si="4">SUM(T20:T22)</f>
        <v>0</v>
      </c>
      <c r="U19" s="165" t="s">
        <v>26</v>
      </c>
      <c r="V19" s="165" t="s">
        <v>26</v>
      </c>
      <c r="W19" s="156"/>
    </row>
    <row r="20" spans="1:23" ht="39.950000000000003" customHeight="1">
      <c r="A20" s="156"/>
      <c r="B20" s="64"/>
      <c r="C20" s="65">
        <v>2</v>
      </c>
      <c r="D20" s="66" t="s">
        <v>33</v>
      </c>
      <c r="E20" s="158">
        <v>195150000</v>
      </c>
      <c r="F20" s="158">
        <v>0</v>
      </c>
      <c r="G20" s="165" t="s">
        <v>26</v>
      </c>
      <c r="H20" s="165" t="s">
        <v>26</v>
      </c>
      <c r="I20" s="158">
        <v>0</v>
      </c>
      <c r="J20" s="165" t="s">
        <v>26</v>
      </c>
      <c r="K20" s="165" t="s">
        <v>26</v>
      </c>
      <c r="L20" s="155">
        <v>0</v>
      </c>
      <c r="M20" s="153">
        <v>0</v>
      </c>
      <c r="N20" s="153">
        <v>0</v>
      </c>
      <c r="O20" s="164" t="s">
        <v>26</v>
      </c>
      <c r="P20" s="164" t="s">
        <v>26</v>
      </c>
      <c r="Q20" s="155">
        <f t="shared" si="3"/>
        <v>0</v>
      </c>
      <c r="R20" s="165" t="s">
        <v>26</v>
      </c>
      <c r="S20" s="165" t="s">
        <v>26</v>
      </c>
      <c r="T20" s="158">
        <f t="shared" si="4"/>
        <v>0</v>
      </c>
      <c r="U20" s="165" t="s">
        <v>26</v>
      </c>
      <c r="V20" s="165" t="s">
        <v>26</v>
      </c>
      <c r="W20" s="156"/>
    </row>
    <row r="21" spans="1:23" ht="39.950000000000003" customHeight="1">
      <c r="A21" s="156"/>
      <c r="B21" s="64"/>
      <c r="C21" s="65">
        <v>3</v>
      </c>
      <c r="D21" s="66" t="s">
        <v>34</v>
      </c>
      <c r="E21" s="158">
        <v>195150000</v>
      </c>
      <c r="F21" s="158">
        <v>0</v>
      </c>
      <c r="G21" s="165" t="s">
        <v>26</v>
      </c>
      <c r="H21" s="165" t="s">
        <v>26</v>
      </c>
      <c r="I21" s="158">
        <v>0</v>
      </c>
      <c r="J21" s="165" t="s">
        <v>26</v>
      </c>
      <c r="K21" s="165" t="s">
        <v>26</v>
      </c>
      <c r="L21" s="155">
        <v>0</v>
      </c>
      <c r="M21" s="153">
        <v>0</v>
      </c>
      <c r="N21" s="153">
        <v>0</v>
      </c>
      <c r="O21" s="164" t="s">
        <v>26</v>
      </c>
      <c r="P21" s="164" t="s">
        <v>26</v>
      </c>
      <c r="Q21" s="155">
        <f t="shared" si="3"/>
        <v>0</v>
      </c>
      <c r="R21" s="165" t="s">
        <v>26</v>
      </c>
      <c r="S21" s="165" t="s">
        <v>26</v>
      </c>
      <c r="T21" s="158">
        <f t="shared" si="4"/>
        <v>0</v>
      </c>
      <c r="U21" s="165" t="s">
        <v>26</v>
      </c>
      <c r="V21" s="165" t="s">
        <v>26</v>
      </c>
      <c r="W21" s="156"/>
    </row>
    <row r="22" spans="1:23" ht="54" customHeight="1">
      <c r="A22" s="156"/>
      <c r="B22" s="64"/>
      <c r="C22" s="65">
        <v>4</v>
      </c>
      <c r="D22" s="66" t="s">
        <v>35</v>
      </c>
      <c r="E22" s="158">
        <v>146400000</v>
      </c>
      <c r="F22" s="158">
        <v>0</v>
      </c>
      <c r="G22" s="165" t="s">
        <v>26</v>
      </c>
      <c r="H22" s="165" t="s">
        <v>26</v>
      </c>
      <c r="I22" s="158">
        <v>0</v>
      </c>
      <c r="J22" s="165" t="s">
        <v>26</v>
      </c>
      <c r="K22" s="165" t="s">
        <v>26</v>
      </c>
      <c r="L22" s="155">
        <v>0</v>
      </c>
      <c r="M22" s="153">
        <v>0</v>
      </c>
      <c r="N22" s="153">
        <v>0</v>
      </c>
      <c r="O22" s="164" t="s">
        <v>26</v>
      </c>
      <c r="P22" s="164" t="s">
        <v>26</v>
      </c>
      <c r="Q22" s="155">
        <f t="shared" si="3"/>
        <v>0</v>
      </c>
      <c r="R22" s="165" t="s">
        <v>26</v>
      </c>
      <c r="S22" s="165" t="s">
        <v>26</v>
      </c>
      <c r="T22" s="158">
        <f t="shared" si="4"/>
        <v>0</v>
      </c>
      <c r="U22" s="165" t="s">
        <v>26</v>
      </c>
      <c r="V22" s="165" t="s">
        <v>26</v>
      </c>
      <c r="W22" s="156"/>
    </row>
    <row r="23" spans="1:23" ht="39.950000000000003" customHeight="1">
      <c r="A23" s="156"/>
      <c r="B23" s="64"/>
      <c r="C23" s="65">
        <v>5</v>
      </c>
      <c r="D23" s="66" t="s">
        <v>36</v>
      </c>
      <c r="E23" s="158">
        <v>195150000</v>
      </c>
      <c r="F23" s="158">
        <v>0</v>
      </c>
      <c r="G23" s="165" t="s">
        <v>26</v>
      </c>
      <c r="H23" s="165" t="s">
        <v>26</v>
      </c>
      <c r="I23" s="158">
        <v>0</v>
      </c>
      <c r="J23" s="165" t="s">
        <v>26</v>
      </c>
      <c r="K23" s="165" t="s">
        <v>26</v>
      </c>
      <c r="L23" s="155">
        <v>0</v>
      </c>
      <c r="M23" s="153">
        <v>0</v>
      </c>
      <c r="N23" s="153">
        <v>0</v>
      </c>
      <c r="O23" s="164" t="s">
        <v>26</v>
      </c>
      <c r="P23" s="164" t="s">
        <v>26</v>
      </c>
      <c r="Q23" s="155">
        <f t="shared" si="3"/>
        <v>0</v>
      </c>
      <c r="R23" s="165" t="s">
        <v>26</v>
      </c>
      <c r="S23" s="165" t="s">
        <v>26</v>
      </c>
      <c r="T23" s="158">
        <f t="shared" si="4"/>
        <v>0</v>
      </c>
      <c r="U23" s="165" t="s">
        <v>26</v>
      </c>
      <c r="V23" s="165" t="s">
        <v>26</v>
      </c>
      <c r="W23" s="156"/>
    </row>
    <row r="24" spans="1:23" ht="52.5" customHeight="1">
      <c r="A24" s="156"/>
      <c r="B24" s="64"/>
      <c r="C24" s="65">
        <v>6</v>
      </c>
      <c r="D24" s="66" t="s">
        <v>37</v>
      </c>
      <c r="E24" s="158">
        <v>146400000</v>
      </c>
      <c r="F24" s="158">
        <v>0</v>
      </c>
      <c r="G24" s="165" t="s">
        <v>26</v>
      </c>
      <c r="H24" s="165" t="s">
        <v>26</v>
      </c>
      <c r="I24" s="158">
        <v>0</v>
      </c>
      <c r="J24" s="165" t="s">
        <v>26</v>
      </c>
      <c r="K24" s="165" t="s">
        <v>26</v>
      </c>
      <c r="L24" s="155">
        <v>0</v>
      </c>
      <c r="M24" s="153">
        <v>0</v>
      </c>
      <c r="N24" s="153">
        <v>0</v>
      </c>
      <c r="O24" s="164" t="s">
        <v>26</v>
      </c>
      <c r="P24" s="164" t="s">
        <v>26</v>
      </c>
      <c r="Q24" s="155">
        <f t="shared" si="3"/>
        <v>0</v>
      </c>
      <c r="R24" s="165" t="s">
        <v>26</v>
      </c>
      <c r="S24" s="165" t="s">
        <v>26</v>
      </c>
      <c r="T24" s="158">
        <f t="shared" si="4"/>
        <v>0</v>
      </c>
      <c r="U24" s="165" t="s">
        <v>26</v>
      </c>
      <c r="V24" s="165" t="s">
        <v>26</v>
      </c>
      <c r="W24" s="156"/>
    </row>
    <row r="25" spans="1:23" ht="26.1" customHeight="1">
      <c r="A25" s="156"/>
      <c r="B25" s="64"/>
      <c r="C25" s="65">
        <v>7</v>
      </c>
      <c r="D25" s="66" t="s">
        <v>38</v>
      </c>
      <c r="E25" s="158">
        <v>97650000</v>
      </c>
      <c r="F25" s="158">
        <v>0</v>
      </c>
      <c r="G25" s="165" t="s">
        <v>26</v>
      </c>
      <c r="H25" s="165" t="s">
        <v>26</v>
      </c>
      <c r="I25" s="158">
        <v>0</v>
      </c>
      <c r="J25" s="165" t="s">
        <v>26</v>
      </c>
      <c r="K25" s="165" t="s">
        <v>26</v>
      </c>
      <c r="L25" s="155">
        <v>0</v>
      </c>
      <c r="M25" s="153">
        <v>0</v>
      </c>
      <c r="N25" s="153">
        <v>0</v>
      </c>
      <c r="O25" s="164" t="s">
        <v>26</v>
      </c>
      <c r="P25" s="164" t="s">
        <v>26</v>
      </c>
      <c r="Q25" s="155">
        <f t="shared" si="3"/>
        <v>0</v>
      </c>
      <c r="R25" s="165" t="s">
        <v>26</v>
      </c>
      <c r="S25" s="165" t="s">
        <v>26</v>
      </c>
      <c r="T25" s="158">
        <f t="shared" si="4"/>
        <v>0</v>
      </c>
      <c r="U25" s="165" t="s">
        <v>26</v>
      </c>
      <c r="V25" s="165" t="s">
        <v>26</v>
      </c>
      <c r="W25" s="156"/>
    </row>
    <row r="26" spans="1:23" ht="38.25" customHeight="1">
      <c r="A26" s="156"/>
      <c r="B26" s="64"/>
      <c r="C26" s="65">
        <v>8</v>
      </c>
      <c r="D26" s="66" t="s">
        <v>39</v>
      </c>
      <c r="E26" s="158">
        <v>195150000</v>
      </c>
      <c r="F26" s="158">
        <v>0</v>
      </c>
      <c r="G26" s="165" t="s">
        <v>26</v>
      </c>
      <c r="H26" s="165" t="s">
        <v>26</v>
      </c>
      <c r="I26" s="158">
        <v>0</v>
      </c>
      <c r="J26" s="165" t="s">
        <v>26</v>
      </c>
      <c r="K26" s="165" t="s">
        <v>26</v>
      </c>
      <c r="L26" s="155">
        <v>0</v>
      </c>
      <c r="M26" s="153">
        <v>0</v>
      </c>
      <c r="N26" s="153">
        <v>0</v>
      </c>
      <c r="O26" s="164" t="s">
        <v>26</v>
      </c>
      <c r="P26" s="164" t="s">
        <v>26</v>
      </c>
      <c r="Q26" s="155">
        <f t="shared" si="3"/>
        <v>0</v>
      </c>
      <c r="R26" s="165" t="s">
        <v>26</v>
      </c>
      <c r="S26" s="165" t="s">
        <v>26</v>
      </c>
      <c r="T26" s="158">
        <f t="shared" si="4"/>
        <v>0</v>
      </c>
      <c r="U26" s="165" t="s">
        <v>26</v>
      </c>
      <c r="V26" s="165" t="s">
        <v>26</v>
      </c>
      <c r="W26" s="156"/>
    </row>
    <row r="27" spans="1:23" ht="41.25" customHeight="1">
      <c r="A27" s="160"/>
      <c r="B27" s="70"/>
      <c r="C27" s="71">
        <v>9</v>
      </c>
      <c r="D27" s="72" t="s">
        <v>40</v>
      </c>
      <c r="E27" s="176">
        <v>195150000</v>
      </c>
      <c r="F27" s="176">
        <v>0</v>
      </c>
      <c r="G27" s="177" t="s">
        <v>26</v>
      </c>
      <c r="H27" s="177" t="s">
        <v>26</v>
      </c>
      <c r="I27" s="176">
        <v>0</v>
      </c>
      <c r="J27" s="177" t="s">
        <v>26</v>
      </c>
      <c r="K27" s="177" t="s">
        <v>26</v>
      </c>
      <c r="L27" s="178">
        <v>0</v>
      </c>
      <c r="M27" s="179">
        <v>0</v>
      </c>
      <c r="N27" s="179">
        <v>0</v>
      </c>
      <c r="O27" s="180" t="s">
        <v>26</v>
      </c>
      <c r="P27" s="180" t="s">
        <v>26</v>
      </c>
      <c r="Q27" s="178">
        <f t="shared" si="3"/>
        <v>0</v>
      </c>
      <c r="R27" s="177" t="s">
        <v>26</v>
      </c>
      <c r="S27" s="177" t="s">
        <v>26</v>
      </c>
      <c r="T27" s="176">
        <f t="shared" si="4"/>
        <v>0</v>
      </c>
      <c r="U27" s="177" t="s">
        <v>26</v>
      </c>
      <c r="V27" s="177" t="s">
        <v>26</v>
      </c>
      <c r="W27" s="160"/>
    </row>
    <row r="28" spans="1:23" ht="39" customHeight="1">
      <c r="A28" s="171"/>
      <c r="B28" s="75"/>
      <c r="C28" s="76">
        <v>10</v>
      </c>
      <c r="D28" s="77" t="s">
        <v>41</v>
      </c>
      <c r="E28" s="172">
        <v>97650000</v>
      </c>
      <c r="F28" s="172">
        <v>0</v>
      </c>
      <c r="G28" s="181" t="s">
        <v>26</v>
      </c>
      <c r="H28" s="181" t="s">
        <v>26</v>
      </c>
      <c r="I28" s="172">
        <v>0</v>
      </c>
      <c r="J28" s="181" t="s">
        <v>26</v>
      </c>
      <c r="K28" s="181" t="s">
        <v>26</v>
      </c>
      <c r="L28" s="174">
        <v>0</v>
      </c>
      <c r="M28" s="182">
        <v>0</v>
      </c>
      <c r="N28" s="182">
        <v>0</v>
      </c>
      <c r="O28" s="183" t="s">
        <v>26</v>
      </c>
      <c r="P28" s="183" t="s">
        <v>26</v>
      </c>
      <c r="Q28" s="174">
        <f t="shared" si="3"/>
        <v>0</v>
      </c>
      <c r="R28" s="181" t="s">
        <v>26</v>
      </c>
      <c r="S28" s="181" t="s">
        <v>26</v>
      </c>
      <c r="T28" s="172">
        <f t="shared" si="4"/>
        <v>0</v>
      </c>
      <c r="U28" s="181" t="s">
        <v>26</v>
      </c>
      <c r="V28" s="181" t="s">
        <v>26</v>
      </c>
      <c r="W28" s="171"/>
    </row>
    <row r="29" spans="1:23" ht="32.25" customHeight="1">
      <c r="A29" s="156"/>
      <c r="B29" s="64"/>
      <c r="C29" s="65">
        <v>11</v>
      </c>
      <c r="D29" s="66" t="s">
        <v>42</v>
      </c>
      <c r="E29" s="68">
        <v>195150000</v>
      </c>
      <c r="F29" s="158">
        <v>0</v>
      </c>
      <c r="G29" s="165" t="s">
        <v>26</v>
      </c>
      <c r="H29" s="165" t="s">
        <v>26</v>
      </c>
      <c r="I29" s="158">
        <v>0</v>
      </c>
      <c r="J29" s="165" t="s">
        <v>26</v>
      </c>
      <c r="K29" s="165" t="s">
        <v>26</v>
      </c>
      <c r="L29" s="155">
        <v>0</v>
      </c>
      <c r="M29" s="153">
        <v>0</v>
      </c>
      <c r="N29" s="153">
        <v>0</v>
      </c>
      <c r="O29" s="164" t="s">
        <v>26</v>
      </c>
      <c r="P29" s="164" t="s">
        <v>26</v>
      </c>
      <c r="Q29" s="155">
        <f t="shared" si="3"/>
        <v>0</v>
      </c>
      <c r="R29" s="165" t="s">
        <v>26</v>
      </c>
      <c r="S29" s="165" t="s">
        <v>26</v>
      </c>
      <c r="T29" s="158">
        <f t="shared" si="4"/>
        <v>0</v>
      </c>
      <c r="U29" s="165" t="s">
        <v>26</v>
      </c>
      <c r="V29" s="165" t="s">
        <v>26</v>
      </c>
      <c r="W29" s="156"/>
    </row>
    <row r="30" spans="1:23" ht="42" customHeight="1">
      <c r="A30" s="156"/>
      <c r="B30" s="64"/>
      <c r="C30" s="65">
        <v>12</v>
      </c>
      <c r="D30" s="66" t="s">
        <v>172</v>
      </c>
      <c r="E30" s="68">
        <v>195150000</v>
      </c>
      <c r="F30" s="158">
        <v>0</v>
      </c>
      <c r="G30" s="165" t="s">
        <v>26</v>
      </c>
      <c r="H30" s="165" t="s">
        <v>26</v>
      </c>
      <c r="I30" s="158">
        <v>0</v>
      </c>
      <c r="J30" s="165" t="s">
        <v>26</v>
      </c>
      <c r="K30" s="165" t="s">
        <v>26</v>
      </c>
      <c r="L30" s="155">
        <v>0</v>
      </c>
      <c r="M30" s="153">
        <v>0</v>
      </c>
      <c r="N30" s="153">
        <v>0</v>
      </c>
      <c r="O30" s="164" t="s">
        <v>26</v>
      </c>
      <c r="P30" s="164" t="s">
        <v>26</v>
      </c>
      <c r="Q30" s="155">
        <f t="shared" si="3"/>
        <v>0</v>
      </c>
      <c r="R30" s="165" t="s">
        <v>26</v>
      </c>
      <c r="S30" s="165" t="s">
        <v>26</v>
      </c>
      <c r="T30" s="158">
        <f t="shared" si="4"/>
        <v>0</v>
      </c>
      <c r="U30" s="165" t="s">
        <v>26</v>
      </c>
      <c r="V30" s="165" t="s">
        <v>26</v>
      </c>
      <c r="W30" s="156"/>
    </row>
    <row r="31" spans="1:23" ht="37.5" customHeight="1">
      <c r="A31" s="156"/>
      <c r="B31" s="64"/>
      <c r="C31" s="65">
        <v>13</v>
      </c>
      <c r="D31" s="66" t="s">
        <v>43</v>
      </c>
      <c r="E31" s="68">
        <v>97650000</v>
      </c>
      <c r="F31" s="158">
        <v>0</v>
      </c>
      <c r="G31" s="165" t="s">
        <v>26</v>
      </c>
      <c r="H31" s="165" t="s">
        <v>26</v>
      </c>
      <c r="I31" s="158">
        <v>0</v>
      </c>
      <c r="J31" s="165" t="s">
        <v>26</v>
      </c>
      <c r="K31" s="165" t="s">
        <v>26</v>
      </c>
      <c r="L31" s="155">
        <v>0</v>
      </c>
      <c r="M31" s="153">
        <v>0</v>
      </c>
      <c r="N31" s="153">
        <v>0</v>
      </c>
      <c r="O31" s="164" t="s">
        <v>26</v>
      </c>
      <c r="P31" s="164" t="s">
        <v>26</v>
      </c>
      <c r="Q31" s="155">
        <f t="shared" si="3"/>
        <v>0</v>
      </c>
      <c r="R31" s="165" t="s">
        <v>26</v>
      </c>
      <c r="S31" s="165" t="s">
        <v>26</v>
      </c>
      <c r="T31" s="158">
        <f t="shared" si="4"/>
        <v>0</v>
      </c>
      <c r="U31" s="165" t="s">
        <v>26</v>
      </c>
      <c r="V31" s="165" t="s">
        <v>26</v>
      </c>
      <c r="W31" s="156"/>
    </row>
    <row r="32" spans="1:23" ht="28.5" customHeight="1">
      <c r="A32" s="156"/>
      <c r="B32" s="64"/>
      <c r="C32" s="65">
        <v>14</v>
      </c>
      <c r="D32" s="66" t="s">
        <v>44</v>
      </c>
      <c r="E32" s="68">
        <v>97650000</v>
      </c>
      <c r="F32" s="158">
        <v>0</v>
      </c>
      <c r="G32" s="165" t="s">
        <v>26</v>
      </c>
      <c r="H32" s="165" t="s">
        <v>26</v>
      </c>
      <c r="I32" s="158">
        <v>0</v>
      </c>
      <c r="J32" s="165" t="s">
        <v>26</v>
      </c>
      <c r="K32" s="165" t="s">
        <v>26</v>
      </c>
      <c r="L32" s="155">
        <v>0</v>
      </c>
      <c r="M32" s="153">
        <v>0</v>
      </c>
      <c r="N32" s="153">
        <v>0</v>
      </c>
      <c r="O32" s="164" t="s">
        <v>26</v>
      </c>
      <c r="P32" s="164" t="s">
        <v>26</v>
      </c>
      <c r="Q32" s="155">
        <f t="shared" si="3"/>
        <v>0</v>
      </c>
      <c r="R32" s="165" t="s">
        <v>26</v>
      </c>
      <c r="S32" s="165" t="s">
        <v>26</v>
      </c>
      <c r="T32" s="158">
        <f t="shared" si="4"/>
        <v>0</v>
      </c>
      <c r="U32" s="165" t="s">
        <v>26</v>
      </c>
      <c r="V32" s="165" t="s">
        <v>26</v>
      </c>
      <c r="W32" s="156"/>
    </row>
    <row r="33" spans="1:23" ht="27.75" customHeight="1">
      <c r="A33" s="156"/>
      <c r="B33" s="64"/>
      <c r="C33" s="65">
        <v>15</v>
      </c>
      <c r="D33" s="66" t="s">
        <v>45</v>
      </c>
      <c r="E33" s="68">
        <v>146400000</v>
      </c>
      <c r="F33" s="158">
        <v>0</v>
      </c>
      <c r="G33" s="165" t="s">
        <v>26</v>
      </c>
      <c r="H33" s="165" t="s">
        <v>26</v>
      </c>
      <c r="I33" s="158">
        <v>0</v>
      </c>
      <c r="J33" s="165" t="s">
        <v>26</v>
      </c>
      <c r="K33" s="165" t="s">
        <v>26</v>
      </c>
      <c r="L33" s="155">
        <v>0</v>
      </c>
      <c r="M33" s="153">
        <v>0</v>
      </c>
      <c r="N33" s="153">
        <v>0</v>
      </c>
      <c r="O33" s="164" t="s">
        <v>26</v>
      </c>
      <c r="P33" s="164" t="s">
        <v>26</v>
      </c>
      <c r="Q33" s="155">
        <f t="shared" si="3"/>
        <v>0</v>
      </c>
      <c r="R33" s="165" t="s">
        <v>26</v>
      </c>
      <c r="S33" s="165" t="s">
        <v>26</v>
      </c>
      <c r="T33" s="158">
        <f t="shared" si="4"/>
        <v>0</v>
      </c>
      <c r="U33" s="165" t="s">
        <v>26</v>
      </c>
      <c r="V33" s="165" t="s">
        <v>26</v>
      </c>
      <c r="W33" s="156"/>
    </row>
    <row r="34" spans="1:23" ht="27.75" customHeight="1">
      <c r="A34" s="156"/>
      <c r="B34" s="64"/>
      <c r="C34" s="65">
        <v>16</v>
      </c>
      <c r="D34" s="66" t="s">
        <v>46</v>
      </c>
      <c r="E34" s="68">
        <v>146400000</v>
      </c>
      <c r="F34" s="158">
        <v>0</v>
      </c>
      <c r="G34" s="165" t="s">
        <v>26</v>
      </c>
      <c r="H34" s="165" t="s">
        <v>26</v>
      </c>
      <c r="I34" s="158">
        <v>0</v>
      </c>
      <c r="J34" s="165" t="s">
        <v>26</v>
      </c>
      <c r="K34" s="165" t="s">
        <v>26</v>
      </c>
      <c r="L34" s="155">
        <v>0</v>
      </c>
      <c r="M34" s="153">
        <v>0</v>
      </c>
      <c r="N34" s="153">
        <v>0</v>
      </c>
      <c r="O34" s="164" t="s">
        <v>26</v>
      </c>
      <c r="P34" s="164" t="s">
        <v>26</v>
      </c>
      <c r="Q34" s="155">
        <f t="shared" si="3"/>
        <v>0</v>
      </c>
      <c r="R34" s="165" t="s">
        <v>26</v>
      </c>
      <c r="S34" s="165" t="s">
        <v>26</v>
      </c>
      <c r="T34" s="158">
        <f t="shared" si="4"/>
        <v>0</v>
      </c>
      <c r="U34" s="165" t="s">
        <v>26</v>
      </c>
      <c r="V34" s="165" t="s">
        <v>26</v>
      </c>
      <c r="W34" s="156"/>
    </row>
    <row r="35" spans="1:23" ht="39.75" customHeight="1">
      <c r="A35" s="156"/>
      <c r="B35" s="64"/>
      <c r="C35" s="65">
        <v>17</v>
      </c>
      <c r="D35" s="66" t="s">
        <v>47</v>
      </c>
      <c r="E35" s="68">
        <v>195150000</v>
      </c>
      <c r="F35" s="158">
        <v>0</v>
      </c>
      <c r="G35" s="165" t="s">
        <v>26</v>
      </c>
      <c r="H35" s="165" t="s">
        <v>26</v>
      </c>
      <c r="I35" s="158">
        <v>0</v>
      </c>
      <c r="J35" s="165" t="s">
        <v>26</v>
      </c>
      <c r="K35" s="165" t="s">
        <v>26</v>
      </c>
      <c r="L35" s="155">
        <v>0</v>
      </c>
      <c r="M35" s="153">
        <v>0</v>
      </c>
      <c r="N35" s="153">
        <v>0</v>
      </c>
      <c r="O35" s="164" t="s">
        <v>26</v>
      </c>
      <c r="P35" s="164" t="s">
        <v>26</v>
      </c>
      <c r="Q35" s="155">
        <f t="shared" si="3"/>
        <v>0</v>
      </c>
      <c r="R35" s="165" t="s">
        <v>26</v>
      </c>
      <c r="S35" s="165" t="s">
        <v>26</v>
      </c>
      <c r="T35" s="158">
        <f t="shared" si="4"/>
        <v>0</v>
      </c>
      <c r="U35" s="165" t="s">
        <v>26</v>
      </c>
      <c r="V35" s="165" t="s">
        <v>26</v>
      </c>
      <c r="W35" s="156"/>
    </row>
    <row r="36" spans="1:23" ht="42" customHeight="1">
      <c r="A36" s="156"/>
      <c r="B36" s="64"/>
      <c r="C36" s="65">
        <v>18</v>
      </c>
      <c r="D36" s="66" t="s">
        <v>48</v>
      </c>
      <c r="E36" s="68">
        <v>195150000</v>
      </c>
      <c r="F36" s="158">
        <v>0</v>
      </c>
      <c r="G36" s="165" t="s">
        <v>26</v>
      </c>
      <c r="H36" s="165" t="s">
        <v>26</v>
      </c>
      <c r="I36" s="158">
        <v>0</v>
      </c>
      <c r="J36" s="165" t="s">
        <v>26</v>
      </c>
      <c r="K36" s="165" t="s">
        <v>26</v>
      </c>
      <c r="L36" s="155">
        <v>0</v>
      </c>
      <c r="M36" s="153">
        <v>0</v>
      </c>
      <c r="N36" s="153">
        <v>0</v>
      </c>
      <c r="O36" s="164" t="s">
        <v>26</v>
      </c>
      <c r="P36" s="164" t="s">
        <v>26</v>
      </c>
      <c r="Q36" s="155">
        <f t="shared" si="3"/>
        <v>0</v>
      </c>
      <c r="R36" s="165" t="s">
        <v>26</v>
      </c>
      <c r="S36" s="165" t="s">
        <v>26</v>
      </c>
      <c r="T36" s="158">
        <f t="shared" si="4"/>
        <v>0</v>
      </c>
      <c r="U36" s="165" t="s">
        <v>26</v>
      </c>
      <c r="V36" s="165" t="s">
        <v>26</v>
      </c>
      <c r="W36" s="156"/>
    </row>
    <row r="37" spans="1:23" ht="42" customHeight="1">
      <c r="A37" s="156"/>
      <c r="B37" s="64"/>
      <c r="C37" s="65">
        <v>19</v>
      </c>
      <c r="D37" s="66" t="s">
        <v>49</v>
      </c>
      <c r="E37" s="68">
        <v>195150000</v>
      </c>
      <c r="F37" s="158">
        <v>0</v>
      </c>
      <c r="G37" s="165" t="s">
        <v>26</v>
      </c>
      <c r="H37" s="165" t="s">
        <v>26</v>
      </c>
      <c r="I37" s="158">
        <v>0</v>
      </c>
      <c r="J37" s="165" t="s">
        <v>26</v>
      </c>
      <c r="K37" s="165" t="s">
        <v>26</v>
      </c>
      <c r="L37" s="155">
        <v>0</v>
      </c>
      <c r="M37" s="153">
        <v>0</v>
      </c>
      <c r="N37" s="153">
        <v>0</v>
      </c>
      <c r="O37" s="164" t="s">
        <v>26</v>
      </c>
      <c r="P37" s="164" t="s">
        <v>26</v>
      </c>
      <c r="Q37" s="155">
        <f t="shared" si="3"/>
        <v>0</v>
      </c>
      <c r="R37" s="165" t="s">
        <v>26</v>
      </c>
      <c r="S37" s="165" t="s">
        <v>26</v>
      </c>
      <c r="T37" s="158">
        <f t="shared" si="4"/>
        <v>0</v>
      </c>
      <c r="U37" s="165" t="s">
        <v>26</v>
      </c>
      <c r="V37" s="165" t="s">
        <v>26</v>
      </c>
      <c r="W37" s="156"/>
    </row>
    <row r="38" spans="1:23" ht="30" customHeight="1">
      <c r="A38" s="156"/>
      <c r="B38" s="64"/>
      <c r="C38" s="65">
        <v>20</v>
      </c>
      <c r="D38" s="66" t="s">
        <v>50</v>
      </c>
      <c r="E38" s="68">
        <v>146400000</v>
      </c>
      <c r="F38" s="158">
        <v>0</v>
      </c>
      <c r="G38" s="165" t="s">
        <v>26</v>
      </c>
      <c r="H38" s="165" t="s">
        <v>26</v>
      </c>
      <c r="I38" s="158">
        <v>0</v>
      </c>
      <c r="J38" s="165" t="s">
        <v>26</v>
      </c>
      <c r="K38" s="165" t="s">
        <v>26</v>
      </c>
      <c r="L38" s="155">
        <v>0</v>
      </c>
      <c r="M38" s="153">
        <v>0</v>
      </c>
      <c r="N38" s="153">
        <v>0</v>
      </c>
      <c r="O38" s="164" t="s">
        <v>26</v>
      </c>
      <c r="P38" s="164" t="s">
        <v>26</v>
      </c>
      <c r="Q38" s="155">
        <f t="shared" si="3"/>
        <v>0</v>
      </c>
      <c r="R38" s="165" t="s">
        <v>26</v>
      </c>
      <c r="S38" s="165" t="s">
        <v>26</v>
      </c>
      <c r="T38" s="158">
        <f t="shared" si="4"/>
        <v>0</v>
      </c>
      <c r="U38" s="165" t="s">
        <v>26</v>
      </c>
      <c r="V38" s="165" t="s">
        <v>26</v>
      </c>
      <c r="W38" s="156"/>
    </row>
    <row r="39" spans="1:23" ht="30" customHeight="1">
      <c r="A39" s="156"/>
      <c r="B39" s="64"/>
      <c r="C39" s="65">
        <v>21</v>
      </c>
      <c r="D39" s="66" t="s">
        <v>51</v>
      </c>
      <c r="E39" s="68">
        <v>146400000</v>
      </c>
      <c r="F39" s="158">
        <v>0</v>
      </c>
      <c r="G39" s="165" t="s">
        <v>26</v>
      </c>
      <c r="H39" s="165" t="s">
        <v>26</v>
      </c>
      <c r="I39" s="158">
        <v>0</v>
      </c>
      <c r="J39" s="165" t="s">
        <v>26</v>
      </c>
      <c r="K39" s="165" t="s">
        <v>26</v>
      </c>
      <c r="L39" s="155">
        <v>0</v>
      </c>
      <c r="M39" s="153">
        <v>0</v>
      </c>
      <c r="N39" s="153">
        <v>0</v>
      </c>
      <c r="O39" s="164" t="s">
        <v>26</v>
      </c>
      <c r="P39" s="164" t="s">
        <v>26</v>
      </c>
      <c r="Q39" s="155">
        <f t="shared" si="3"/>
        <v>0</v>
      </c>
      <c r="R39" s="165" t="s">
        <v>26</v>
      </c>
      <c r="S39" s="165" t="s">
        <v>26</v>
      </c>
      <c r="T39" s="158">
        <f t="shared" si="4"/>
        <v>0</v>
      </c>
      <c r="U39" s="165" t="s">
        <v>26</v>
      </c>
      <c r="V39" s="165" t="s">
        <v>26</v>
      </c>
      <c r="W39" s="156"/>
    </row>
    <row r="40" spans="1:23" ht="18" customHeight="1">
      <c r="A40" s="156"/>
      <c r="B40" s="64"/>
      <c r="C40" s="65">
        <v>22</v>
      </c>
      <c r="D40" s="66" t="s">
        <v>52</v>
      </c>
      <c r="E40" s="68">
        <v>195150000</v>
      </c>
      <c r="F40" s="158">
        <v>0</v>
      </c>
      <c r="G40" s="165" t="s">
        <v>26</v>
      </c>
      <c r="H40" s="165" t="s">
        <v>26</v>
      </c>
      <c r="I40" s="158">
        <v>0</v>
      </c>
      <c r="J40" s="165" t="s">
        <v>26</v>
      </c>
      <c r="K40" s="165" t="s">
        <v>26</v>
      </c>
      <c r="L40" s="155">
        <v>0</v>
      </c>
      <c r="M40" s="153">
        <v>0</v>
      </c>
      <c r="N40" s="153">
        <v>0</v>
      </c>
      <c r="O40" s="164" t="s">
        <v>26</v>
      </c>
      <c r="P40" s="164" t="s">
        <v>26</v>
      </c>
      <c r="Q40" s="155">
        <f t="shared" si="3"/>
        <v>0</v>
      </c>
      <c r="R40" s="165" t="s">
        <v>26</v>
      </c>
      <c r="S40" s="165" t="s">
        <v>26</v>
      </c>
      <c r="T40" s="158">
        <f t="shared" si="4"/>
        <v>0</v>
      </c>
      <c r="U40" s="165" t="s">
        <v>26</v>
      </c>
      <c r="V40" s="165" t="s">
        <v>26</v>
      </c>
      <c r="W40" s="156"/>
    </row>
    <row r="41" spans="1:23" ht="30" customHeight="1">
      <c r="A41" s="156"/>
      <c r="B41" s="64"/>
      <c r="C41" s="65">
        <v>23</v>
      </c>
      <c r="D41" s="66" t="s">
        <v>53</v>
      </c>
      <c r="E41" s="68">
        <v>195150000</v>
      </c>
      <c r="F41" s="158">
        <v>0</v>
      </c>
      <c r="G41" s="165" t="s">
        <v>26</v>
      </c>
      <c r="H41" s="165" t="s">
        <v>26</v>
      </c>
      <c r="I41" s="158">
        <v>0</v>
      </c>
      <c r="J41" s="165" t="s">
        <v>26</v>
      </c>
      <c r="K41" s="165" t="s">
        <v>26</v>
      </c>
      <c r="L41" s="155">
        <v>0</v>
      </c>
      <c r="M41" s="153">
        <v>0</v>
      </c>
      <c r="N41" s="153">
        <v>0</v>
      </c>
      <c r="O41" s="164" t="s">
        <v>26</v>
      </c>
      <c r="P41" s="164" t="s">
        <v>26</v>
      </c>
      <c r="Q41" s="155">
        <f t="shared" si="3"/>
        <v>0</v>
      </c>
      <c r="R41" s="165" t="s">
        <v>26</v>
      </c>
      <c r="S41" s="165" t="s">
        <v>26</v>
      </c>
      <c r="T41" s="158">
        <f t="shared" si="4"/>
        <v>0</v>
      </c>
      <c r="U41" s="165" t="s">
        <v>26</v>
      </c>
      <c r="V41" s="165" t="s">
        <v>26</v>
      </c>
      <c r="W41" s="156"/>
    </row>
    <row r="42" spans="1:23" ht="30" customHeight="1">
      <c r="A42" s="156"/>
      <c r="B42" s="64"/>
      <c r="C42" s="65">
        <v>24</v>
      </c>
      <c r="D42" s="66" t="s">
        <v>54</v>
      </c>
      <c r="E42" s="68">
        <v>195150000</v>
      </c>
      <c r="F42" s="158">
        <v>0</v>
      </c>
      <c r="G42" s="165" t="s">
        <v>26</v>
      </c>
      <c r="H42" s="165" t="s">
        <v>26</v>
      </c>
      <c r="I42" s="158">
        <v>0</v>
      </c>
      <c r="J42" s="165" t="s">
        <v>26</v>
      </c>
      <c r="K42" s="165" t="s">
        <v>26</v>
      </c>
      <c r="L42" s="155">
        <v>0</v>
      </c>
      <c r="M42" s="153">
        <v>0</v>
      </c>
      <c r="N42" s="153">
        <v>0</v>
      </c>
      <c r="O42" s="164" t="s">
        <v>26</v>
      </c>
      <c r="P42" s="164" t="s">
        <v>26</v>
      </c>
      <c r="Q42" s="155">
        <f t="shared" si="3"/>
        <v>0</v>
      </c>
      <c r="R42" s="165" t="s">
        <v>26</v>
      </c>
      <c r="S42" s="165" t="s">
        <v>26</v>
      </c>
      <c r="T42" s="158">
        <f t="shared" si="4"/>
        <v>0</v>
      </c>
      <c r="U42" s="165" t="s">
        <v>26</v>
      </c>
      <c r="V42" s="165" t="s">
        <v>26</v>
      </c>
      <c r="W42" s="156"/>
    </row>
    <row r="43" spans="1:23" ht="30" customHeight="1">
      <c r="A43" s="156"/>
      <c r="B43" s="64"/>
      <c r="C43" s="65">
        <v>25</v>
      </c>
      <c r="D43" s="66" t="s">
        <v>55</v>
      </c>
      <c r="E43" s="68">
        <v>195000000</v>
      </c>
      <c r="F43" s="158">
        <v>0</v>
      </c>
      <c r="G43" s="165" t="s">
        <v>26</v>
      </c>
      <c r="H43" s="165" t="s">
        <v>26</v>
      </c>
      <c r="I43" s="158">
        <v>0</v>
      </c>
      <c r="J43" s="165" t="s">
        <v>26</v>
      </c>
      <c r="K43" s="165" t="s">
        <v>26</v>
      </c>
      <c r="L43" s="155">
        <v>0</v>
      </c>
      <c r="M43" s="153">
        <v>0</v>
      </c>
      <c r="N43" s="153">
        <v>0</v>
      </c>
      <c r="O43" s="164" t="s">
        <v>26</v>
      </c>
      <c r="P43" s="164" t="s">
        <v>26</v>
      </c>
      <c r="Q43" s="155">
        <f t="shared" si="3"/>
        <v>0</v>
      </c>
      <c r="R43" s="165" t="s">
        <v>26</v>
      </c>
      <c r="S43" s="165" t="s">
        <v>26</v>
      </c>
      <c r="T43" s="158">
        <f t="shared" si="4"/>
        <v>0</v>
      </c>
      <c r="U43" s="165" t="s">
        <v>26</v>
      </c>
      <c r="V43" s="165" t="s">
        <v>26</v>
      </c>
      <c r="W43" s="156"/>
    </row>
    <row r="44" spans="1:23" ht="30" customHeight="1">
      <c r="A44" s="156"/>
      <c r="B44" s="64"/>
      <c r="C44" s="65">
        <v>26</v>
      </c>
      <c r="D44" s="66" t="s">
        <v>56</v>
      </c>
      <c r="E44" s="68">
        <v>195000000</v>
      </c>
      <c r="F44" s="158">
        <v>0</v>
      </c>
      <c r="G44" s="165" t="s">
        <v>26</v>
      </c>
      <c r="H44" s="165" t="s">
        <v>26</v>
      </c>
      <c r="I44" s="158">
        <v>0</v>
      </c>
      <c r="J44" s="165" t="s">
        <v>26</v>
      </c>
      <c r="K44" s="165" t="s">
        <v>26</v>
      </c>
      <c r="L44" s="155">
        <v>0</v>
      </c>
      <c r="M44" s="153">
        <v>0</v>
      </c>
      <c r="N44" s="153">
        <v>0</v>
      </c>
      <c r="O44" s="164" t="s">
        <v>26</v>
      </c>
      <c r="P44" s="164" t="s">
        <v>26</v>
      </c>
      <c r="Q44" s="155">
        <f t="shared" si="3"/>
        <v>0</v>
      </c>
      <c r="R44" s="165" t="s">
        <v>26</v>
      </c>
      <c r="S44" s="165" t="s">
        <v>26</v>
      </c>
      <c r="T44" s="158">
        <f t="shared" si="4"/>
        <v>0</v>
      </c>
      <c r="U44" s="165" t="s">
        <v>26</v>
      </c>
      <c r="V44" s="165" t="s">
        <v>26</v>
      </c>
      <c r="W44" s="156"/>
    </row>
    <row r="45" spans="1:23" ht="54.75" customHeight="1">
      <c r="A45" s="156"/>
      <c r="B45" s="64"/>
      <c r="C45" s="65">
        <v>27</v>
      </c>
      <c r="D45" s="66" t="s">
        <v>57</v>
      </c>
      <c r="E45" s="68">
        <v>195000000</v>
      </c>
      <c r="F45" s="158">
        <v>0</v>
      </c>
      <c r="G45" s="165" t="s">
        <v>26</v>
      </c>
      <c r="H45" s="165" t="s">
        <v>26</v>
      </c>
      <c r="I45" s="158">
        <v>0</v>
      </c>
      <c r="J45" s="165" t="s">
        <v>26</v>
      </c>
      <c r="K45" s="165" t="s">
        <v>26</v>
      </c>
      <c r="L45" s="155">
        <v>0</v>
      </c>
      <c r="M45" s="153">
        <v>0</v>
      </c>
      <c r="N45" s="153">
        <v>0</v>
      </c>
      <c r="O45" s="164" t="s">
        <v>26</v>
      </c>
      <c r="P45" s="164" t="s">
        <v>26</v>
      </c>
      <c r="Q45" s="155">
        <f t="shared" si="3"/>
        <v>0</v>
      </c>
      <c r="R45" s="165" t="s">
        <v>26</v>
      </c>
      <c r="S45" s="165" t="s">
        <v>26</v>
      </c>
      <c r="T45" s="158">
        <f t="shared" si="4"/>
        <v>0</v>
      </c>
      <c r="U45" s="165" t="s">
        <v>26</v>
      </c>
      <c r="V45" s="165" t="s">
        <v>26</v>
      </c>
      <c r="W45" s="156"/>
    </row>
    <row r="46" spans="1:23" ht="42" customHeight="1">
      <c r="A46" s="156"/>
      <c r="B46" s="64"/>
      <c r="C46" s="65">
        <v>28</v>
      </c>
      <c r="D46" s="66" t="s">
        <v>58</v>
      </c>
      <c r="E46" s="68">
        <v>195000000</v>
      </c>
      <c r="F46" s="158">
        <v>0</v>
      </c>
      <c r="G46" s="165" t="s">
        <v>26</v>
      </c>
      <c r="H46" s="165" t="s">
        <v>26</v>
      </c>
      <c r="I46" s="158">
        <v>0</v>
      </c>
      <c r="J46" s="165" t="s">
        <v>26</v>
      </c>
      <c r="K46" s="165" t="s">
        <v>26</v>
      </c>
      <c r="L46" s="155">
        <v>0</v>
      </c>
      <c r="M46" s="153">
        <v>0</v>
      </c>
      <c r="N46" s="153">
        <v>0</v>
      </c>
      <c r="O46" s="164" t="s">
        <v>26</v>
      </c>
      <c r="P46" s="164" t="s">
        <v>26</v>
      </c>
      <c r="Q46" s="155">
        <f t="shared" si="3"/>
        <v>0</v>
      </c>
      <c r="R46" s="165" t="s">
        <v>26</v>
      </c>
      <c r="S46" s="165" t="s">
        <v>26</v>
      </c>
      <c r="T46" s="158">
        <f t="shared" si="4"/>
        <v>0</v>
      </c>
      <c r="U46" s="165" t="s">
        <v>26</v>
      </c>
      <c r="V46" s="165" t="s">
        <v>26</v>
      </c>
      <c r="W46" s="156"/>
    </row>
    <row r="47" spans="1:23" ht="30" customHeight="1">
      <c r="A47" s="156"/>
      <c r="B47" s="64"/>
      <c r="C47" s="65">
        <v>29</v>
      </c>
      <c r="D47" s="66" t="s">
        <v>59</v>
      </c>
      <c r="E47" s="68">
        <v>146300000</v>
      </c>
      <c r="F47" s="158">
        <v>0</v>
      </c>
      <c r="G47" s="165" t="s">
        <v>26</v>
      </c>
      <c r="H47" s="165" t="s">
        <v>26</v>
      </c>
      <c r="I47" s="158">
        <v>0</v>
      </c>
      <c r="J47" s="165" t="s">
        <v>26</v>
      </c>
      <c r="K47" s="165" t="s">
        <v>26</v>
      </c>
      <c r="L47" s="155">
        <v>0</v>
      </c>
      <c r="M47" s="153">
        <v>0</v>
      </c>
      <c r="N47" s="153">
        <v>0</v>
      </c>
      <c r="O47" s="164" t="s">
        <v>26</v>
      </c>
      <c r="P47" s="164" t="s">
        <v>26</v>
      </c>
      <c r="Q47" s="155">
        <f t="shared" si="3"/>
        <v>0</v>
      </c>
      <c r="R47" s="165" t="s">
        <v>26</v>
      </c>
      <c r="S47" s="165" t="s">
        <v>26</v>
      </c>
      <c r="T47" s="158">
        <f t="shared" si="4"/>
        <v>0</v>
      </c>
      <c r="U47" s="165" t="s">
        <v>26</v>
      </c>
      <c r="V47" s="165" t="s">
        <v>26</v>
      </c>
      <c r="W47" s="156"/>
    </row>
    <row r="48" spans="1:23" ht="30" customHeight="1">
      <c r="A48" s="160"/>
      <c r="B48" s="70"/>
      <c r="C48" s="71">
        <v>30</v>
      </c>
      <c r="D48" s="72" t="s">
        <v>60</v>
      </c>
      <c r="E48" s="73">
        <v>195000000</v>
      </c>
      <c r="F48" s="176">
        <v>0</v>
      </c>
      <c r="G48" s="177" t="s">
        <v>26</v>
      </c>
      <c r="H48" s="177" t="s">
        <v>26</v>
      </c>
      <c r="I48" s="176">
        <v>0</v>
      </c>
      <c r="J48" s="177" t="s">
        <v>26</v>
      </c>
      <c r="K48" s="177" t="s">
        <v>26</v>
      </c>
      <c r="L48" s="178">
        <v>0</v>
      </c>
      <c r="M48" s="179">
        <v>0</v>
      </c>
      <c r="N48" s="179">
        <v>0</v>
      </c>
      <c r="O48" s="180" t="s">
        <v>26</v>
      </c>
      <c r="P48" s="180" t="s">
        <v>26</v>
      </c>
      <c r="Q48" s="178">
        <f t="shared" si="3"/>
        <v>0</v>
      </c>
      <c r="R48" s="177" t="s">
        <v>26</v>
      </c>
      <c r="S48" s="177" t="s">
        <v>26</v>
      </c>
      <c r="T48" s="176">
        <f t="shared" si="4"/>
        <v>0</v>
      </c>
      <c r="U48" s="177" t="s">
        <v>26</v>
      </c>
      <c r="V48" s="177" t="s">
        <v>26</v>
      </c>
      <c r="W48" s="160"/>
    </row>
    <row r="49" spans="1:23" ht="30" customHeight="1">
      <c r="A49" s="171"/>
      <c r="B49" s="75"/>
      <c r="C49" s="76">
        <v>31</v>
      </c>
      <c r="D49" s="77" t="s">
        <v>61</v>
      </c>
      <c r="E49" s="78">
        <v>175500000</v>
      </c>
      <c r="F49" s="172">
        <v>0</v>
      </c>
      <c r="G49" s="181" t="s">
        <v>26</v>
      </c>
      <c r="H49" s="181" t="s">
        <v>26</v>
      </c>
      <c r="I49" s="172">
        <v>0</v>
      </c>
      <c r="J49" s="181" t="s">
        <v>26</v>
      </c>
      <c r="K49" s="181" t="s">
        <v>26</v>
      </c>
      <c r="L49" s="174">
        <v>0</v>
      </c>
      <c r="M49" s="182">
        <v>0</v>
      </c>
      <c r="N49" s="182">
        <v>0</v>
      </c>
      <c r="O49" s="183" t="s">
        <v>26</v>
      </c>
      <c r="P49" s="183" t="s">
        <v>26</v>
      </c>
      <c r="Q49" s="174">
        <f t="shared" si="3"/>
        <v>0</v>
      </c>
      <c r="R49" s="181" t="s">
        <v>26</v>
      </c>
      <c r="S49" s="181" t="s">
        <v>26</v>
      </c>
      <c r="T49" s="172">
        <f t="shared" si="4"/>
        <v>0</v>
      </c>
      <c r="U49" s="181" t="s">
        <v>26</v>
      </c>
      <c r="V49" s="181" t="s">
        <v>26</v>
      </c>
      <c r="W49" s="171"/>
    </row>
    <row r="50" spans="1:23" ht="42" customHeight="1">
      <c r="A50" s="156"/>
      <c r="B50" s="64"/>
      <c r="C50" s="65">
        <v>32</v>
      </c>
      <c r="D50" s="66" t="s">
        <v>62</v>
      </c>
      <c r="E50" s="68">
        <v>97500000</v>
      </c>
      <c r="F50" s="158">
        <v>0</v>
      </c>
      <c r="G50" s="165" t="s">
        <v>26</v>
      </c>
      <c r="H50" s="165" t="s">
        <v>26</v>
      </c>
      <c r="I50" s="158">
        <v>0</v>
      </c>
      <c r="J50" s="165" t="s">
        <v>26</v>
      </c>
      <c r="K50" s="165" t="s">
        <v>26</v>
      </c>
      <c r="L50" s="155">
        <v>0</v>
      </c>
      <c r="M50" s="153">
        <v>0</v>
      </c>
      <c r="N50" s="153">
        <v>0</v>
      </c>
      <c r="O50" s="164" t="s">
        <v>26</v>
      </c>
      <c r="P50" s="164" t="s">
        <v>26</v>
      </c>
      <c r="Q50" s="155">
        <f t="shared" si="3"/>
        <v>0</v>
      </c>
      <c r="R50" s="165" t="s">
        <v>26</v>
      </c>
      <c r="S50" s="165" t="s">
        <v>26</v>
      </c>
      <c r="T50" s="158">
        <f t="shared" si="4"/>
        <v>0</v>
      </c>
      <c r="U50" s="165" t="s">
        <v>26</v>
      </c>
      <c r="V50" s="165" t="s">
        <v>26</v>
      </c>
      <c r="W50" s="156"/>
    </row>
    <row r="51" spans="1:23" ht="26.1" customHeight="1">
      <c r="A51" s="156"/>
      <c r="B51" s="64"/>
      <c r="C51" s="65">
        <v>33</v>
      </c>
      <c r="D51" s="66" t="s">
        <v>63</v>
      </c>
      <c r="E51" s="68">
        <v>97500000</v>
      </c>
      <c r="F51" s="158">
        <v>0</v>
      </c>
      <c r="G51" s="165" t="s">
        <v>26</v>
      </c>
      <c r="H51" s="165" t="s">
        <v>26</v>
      </c>
      <c r="I51" s="158">
        <v>0</v>
      </c>
      <c r="J51" s="165" t="s">
        <v>26</v>
      </c>
      <c r="K51" s="165" t="s">
        <v>26</v>
      </c>
      <c r="L51" s="155">
        <v>0</v>
      </c>
      <c r="M51" s="153">
        <v>0</v>
      </c>
      <c r="N51" s="153">
        <v>0</v>
      </c>
      <c r="O51" s="164" t="s">
        <v>26</v>
      </c>
      <c r="P51" s="164" t="s">
        <v>26</v>
      </c>
      <c r="Q51" s="155">
        <f t="shared" si="3"/>
        <v>0</v>
      </c>
      <c r="R51" s="165" t="s">
        <v>26</v>
      </c>
      <c r="S51" s="165" t="s">
        <v>26</v>
      </c>
      <c r="T51" s="158">
        <f t="shared" si="4"/>
        <v>0</v>
      </c>
      <c r="U51" s="165" t="s">
        <v>26</v>
      </c>
      <c r="V51" s="165" t="s">
        <v>26</v>
      </c>
      <c r="W51" s="156"/>
    </row>
    <row r="52" spans="1:23" ht="27" customHeight="1">
      <c r="A52" s="156"/>
      <c r="B52" s="64"/>
      <c r="C52" s="65">
        <v>34</v>
      </c>
      <c r="D52" s="66" t="s">
        <v>64</v>
      </c>
      <c r="E52" s="68">
        <v>97500000</v>
      </c>
      <c r="F52" s="158">
        <v>0</v>
      </c>
      <c r="G52" s="165" t="s">
        <v>26</v>
      </c>
      <c r="H52" s="165" t="s">
        <v>26</v>
      </c>
      <c r="I52" s="158">
        <v>0</v>
      </c>
      <c r="J52" s="165" t="s">
        <v>26</v>
      </c>
      <c r="K52" s="165" t="s">
        <v>26</v>
      </c>
      <c r="L52" s="155">
        <v>0</v>
      </c>
      <c r="M52" s="153">
        <v>0</v>
      </c>
      <c r="N52" s="153">
        <v>0</v>
      </c>
      <c r="O52" s="164" t="s">
        <v>26</v>
      </c>
      <c r="P52" s="164" t="s">
        <v>26</v>
      </c>
      <c r="Q52" s="155">
        <f t="shared" si="3"/>
        <v>0</v>
      </c>
      <c r="R52" s="165" t="s">
        <v>26</v>
      </c>
      <c r="S52" s="165" t="s">
        <v>26</v>
      </c>
      <c r="T52" s="158">
        <f t="shared" si="4"/>
        <v>0</v>
      </c>
      <c r="U52" s="165" t="s">
        <v>26</v>
      </c>
      <c r="V52" s="165" t="s">
        <v>26</v>
      </c>
      <c r="W52" s="156"/>
    </row>
    <row r="53" spans="1:23" ht="39" customHeight="1">
      <c r="A53" s="156"/>
      <c r="B53" s="64"/>
      <c r="C53" s="65">
        <v>35</v>
      </c>
      <c r="D53" s="66" t="s">
        <v>65</v>
      </c>
      <c r="E53" s="68">
        <v>180375000</v>
      </c>
      <c r="F53" s="158">
        <v>0</v>
      </c>
      <c r="G53" s="165" t="s">
        <v>26</v>
      </c>
      <c r="H53" s="165" t="s">
        <v>26</v>
      </c>
      <c r="I53" s="158">
        <v>0</v>
      </c>
      <c r="J53" s="165" t="s">
        <v>26</v>
      </c>
      <c r="K53" s="165" t="s">
        <v>26</v>
      </c>
      <c r="L53" s="155">
        <v>0</v>
      </c>
      <c r="M53" s="153">
        <v>0</v>
      </c>
      <c r="N53" s="153">
        <v>0</v>
      </c>
      <c r="O53" s="164" t="s">
        <v>26</v>
      </c>
      <c r="P53" s="164" t="s">
        <v>26</v>
      </c>
      <c r="Q53" s="155">
        <f t="shared" si="3"/>
        <v>0</v>
      </c>
      <c r="R53" s="165" t="s">
        <v>26</v>
      </c>
      <c r="S53" s="165" t="s">
        <v>26</v>
      </c>
      <c r="T53" s="158">
        <f t="shared" si="4"/>
        <v>0</v>
      </c>
      <c r="U53" s="165" t="s">
        <v>26</v>
      </c>
      <c r="V53" s="165" t="s">
        <v>26</v>
      </c>
      <c r="W53" s="156"/>
    </row>
    <row r="54" spans="1:23" ht="30" customHeight="1">
      <c r="A54" s="156"/>
      <c r="B54" s="64"/>
      <c r="C54" s="65">
        <v>36</v>
      </c>
      <c r="D54" s="66" t="s">
        <v>66</v>
      </c>
      <c r="E54" s="68">
        <v>180375000</v>
      </c>
      <c r="F54" s="158">
        <v>0</v>
      </c>
      <c r="G54" s="165" t="s">
        <v>26</v>
      </c>
      <c r="H54" s="165" t="s">
        <v>26</v>
      </c>
      <c r="I54" s="158">
        <v>0</v>
      </c>
      <c r="J54" s="165" t="s">
        <v>26</v>
      </c>
      <c r="K54" s="165" t="s">
        <v>26</v>
      </c>
      <c r="L54" s="155">
        <v>0</v>
      </c>
      <c r="M54" s="153">
        <v>0</v>
      </c>
      <c r="N54" s="153">
        <v>0</v>
      </c>
      <c r="O54" s="164" t="s">
        <v>26</v>
      </c>
      <c r="P54" s="164" t="s">
        <v>26</v>
      </c>
      <c r="Q54" s="155">
        <f t="shared" si="3"/>
        <v>0</v>
      </c>
      <c r="R54" s="165" t="s">
        <v>26</v>
      </c>
      <c r="S54" s="165" t="s">
        <v>26</v>
      </c>
      <c r="T54" s="158">
        <f t="shared" si="4"/>
        <v>0</v>
      </c>
      <c r="U54" s="165" t="s">
        <v>26</v>
      </c>
      <c r="V54" s="165" t="s">
        <v>26</v>
      </c>
      <c r="W54" s="156"/>
    </row>
    <row r="55" spans="1:23" ht="30" customHeight="1">
      <c r="A55" s="156"/>
      <c r="B55" s="64"/>
      <c r="C55" s="65">
        <v>37</v>
      </c>
      <c r="D55" s="66" t="s">
        <v>67</v>
      </c>
      <c r="E55" s="68">
        <v>175500000</v>
      </c>
      <c r="F55" s="158">
        <v>0</v>
      </c>
      <c r="G55" s="165" t="s">
        <v>26</v>
      </c>
      <c r="H55" s="165" t="s">
        <v>26</v>
      </c>
      <c r="I55" s="158">
        <v>0</v>
      </c>
      <c r="J55" s="165" t="s">
        <v>26</v>
      </c>
      <c r="K55" s="165" t="s">
        <v>26</v>
      </c>
      <c r="L55" s="155">
        <v>0</v>
      </c>
      <c r="M55" s="153">
        <v>0</v>
      </c>
      <c r="N55" s="153">
        <v>0</v>
      </c>
      <c r="O55" s="164" t="s">
        <v>26</v>
      </c>
      <c r="P55" s="164" t="s">
        <v>26</v>
      </c>
      <c r="Q55" s="155">
        <f t="shared" si="3"/>
        <v>0</v>
      </c>
      <c r="R55" s="165" t="s">
        <v>26</v>
      </c>
      <c r="S55" s="165" t="s">
        <v>26</v>
      </c>
      <c r="T55" s="158">
        <f t="shared" si="4"/>
        <v>0</v>
      </c>
      <c r="U55" s="165" t="s">
        <v>26</v>
      </c>
      <c r="V55" s="165" t="s">
        <v>26</v>
      </c>
      <c r="W55" s="156"/>
    </row>
    <row r="56" spans="1:23" ht="30" customHeight="1">
      <c r="A56" s="156"/>
      <c r="B56" s="64"/>
      <c r="C56" s="65">
        <v>38</v>
      </c>
      <c r="D56" s="66" t="s">
        <v>68</v>
      </c>
      <c r="E56" s="68">
        <v>185250000</v>
      </c>
      <c r="F56" s="158">
        <v>0</v>
      </c>
      <c r="G56" s="165" t="s">
        <v>26</v>
      </c>
      <c r="H56" s="165" t="s">
        <v>26</v>
      </c>
      <c r="I56" s="158">
        <v>0</v>
      </c>
      <c r="J56" s="165" t="s">
        <v>26</v>
      </c>
      <c r="K56" s="165" t="s">
        <v>26</v>
      </c>
      <c r="L56" s="155">
        <v>0</v>
      </c>
      <c r="M56" s="153">
        <v>0</v>
      </c>
      <c r="N56" s="153">
        <v>0</v>
      </c>
      <c r="O56" s="164" t="s">
        <v>26</v>
      </c>
      <c r="P56" s="164" t="s">
        <v>26</v>
      </c>
      <c r="Q56" s="155">
        <f t="shared" si="3"/>
        <v>0</v>
      </c>
      <c r="R56" s="165" t="s">
        <v>26</v>
      </c>
      <c r="S56" s="165" t="s">
        <v>26</v>
      </c>
      <c r="T56" s="158">
        <f t="shared" si="4"/>
        <v>0</v>
      </c>
      <c r="U56" s="165" t="s">
        <v>26</v>
      </c>
      <c r="V56" s="165" t="s">
        <v>26</v>
      </c>
      <c r="W56" s="156"/>
    </row>
    <row r="57" spans="1:23" ht="30" customHeight="1">
      <c r="A57" s="156"/>
      <c r="B57" s="64"/>
      <c r="C57" s="65">
        <v>39</v>
      </c>
      <c r="D57" s="66" t="s">
        <v>69</v>
      </c>
      <c r="E57" s="68">
        <v>170625000</v>
      </c>
      <c r="F57" s="158">
        <v>0</v>
      </c>
      <c r="G57" s="165" t="s">
        <v>26</v>
      </c>
      <c r="H57" s="165" t="s">
        <v>26</v>
      </c>
      <c r="I57" s="158">
        <v>0</v>
      </c>
      <c r="J57" s="165" t="s">
        <v>26</v>
      </c>
      <c r="K57" s="165" t="s">
        <v>26</v>
      </c>
      <c r="L57" s="155">
        <v>0</v>
      </c>
      <c r="M57" s="153">
        <v>0</v>
      </c>
      <c r="N57" s="153">
        <v>0</v>
      </c>
      <c r="O57" s="164" t="s">
        <v>26</v>
      </c>
      <c r="P57" s="164" t="s">
        <v>26</v>
      </c>
      <c r="Q57" s="155">
        <f t="shared" si="3"/>
        <v>0</v>
      </c>
      <c r="R57" s="165" t="s">
        <v>26</v>
      </c>
      <c r="S57" s="165" t="s">
        <v>26</v>
      </c>
      <c r="T57" s="158">
        <f t="shared" si="4"/>
        <v>0</v>
      </c>
      <c r="U57" s="165" t="s">
        <v>26</v>
      </c>
      <c r="V57" s="165" t="s">
        <v>26</v>
      </c>
      <c r="W57" s="156"/>
    </row>
    <row r="58" spans="1:23" ht="42" customHeight="1">
      <c r="A58" s="156"/>
      <c r="B58" s="64"/>
      <c r="C58" s="65">
        <v>40</v>
      </c>
      <c r="D58" s="66" t="s">
        <v>70</v>
      </c>
      <c r="E58" s="68">
        <v>180375000</v>
      </c>
      <c r="F58" s="158">
        <v>0</v>
      </c>
      <c r="G58" s="165" t="s">
        <v>26</v>
      </c>
      <c r="H58" s="165" t="s">
        <v>26</v>
      </c>
      <c r="I58" s="158">
        <v>0</v>
      </c>
      <c r="J58" s="165" t="s">
        <v>26</v>
      </c>
      <c r="K58" s="165" t="s">
        <v>26</v>
      </c>
      <c r="L58" s="155">
        <v>0</v>
      </c>
      <c r="M58" s="153">
        <v>0</v>
      </c>
      <c r="N58" s="153">
        <v>0</v>
      </c>
      <c r="O58" s="164" t="s">
        <v>26</v>
      </c>
      <c r="P58" s="164" t="s">
        <v>26</v>
      </c>
      <c r="Q58" s="155">
        <f t="shared" si="3"/>
        <v>0</v>
      </c>
      <c r="R58" s="165" t="s">
        <v>26</v>
      </c>
      <c r="S58" s="165" t="s">
        <v>26</v>
      </c>
      <c r="T58" s="158">
        <f t="shared" si="4"/>
        <v>0</v>
      </c>
      <c r="U58" s="165" t="s">
        <v>26</v>
      </c>
      <c r="V58" s="165" t="s">
        <v>26</v>
      </c>
      <c r="W58" s="156"/>
    </row>
    <row r="59" spans="1:23" ht="30" customHeight="1">
      <c r="A59" s="156"/>
      <c r="B59" s="64"/>
      <c r="C59" s="65">
        <v>41</v>
      </c>
      <c r="D59" s="66" t="s">
        <v>71</v>
      </c>
      <c r="E59" s="68">
        <v>151125000</v>
      </c>
      <c r="F59" s="158">
        <v>0</v>
      </c>
      <c r="G59" s="165" t="s">
        <v>26</v>
      </c>
      <c r="H59" s="165" t="s">
        <v>26</v>
      </c>
      <c r="I59" s="158">
        <v>0</v>
      </c>
      <c r="J59" s="165" t="s">
        <v>26</v>
      </c>
      <c r="K59" s="165" t="s">
        <v>26</v>
      </c>
      <c r="L59" s="155">
        <v>0</v>
      </c>
      <c r="M59" s="153">
        <v>0</v>
      </c>
      <c r="N59" s="153">
        <v>0</v>
      </c>
      <c r="O59" s="164" t="s">
        <v>26</v>
      </c>
      <c r="P59" s="164" t="s">
        <v>26</v>
      </c>
      <c r="Q59" s="155">
        <f t="shared" si="3"/>
        <v>0</v>
      </c>
      <c r="R59" s="165" t="s">
        <v>26</v>
      </c>
      <c r="S59" s="165" t="s">
        <v>26</v>
      </c>
      <c r="T59" s="158">
        <f t="shared" si="4"/>
        <v>0</v>
      </c>
      <c r="U59" s="165" t="s">
        <v>26</v>
      </c>
      <c r="V59" s="165" t="s">
        <v>26</v>
      </c>
      <c r="W59" s="156"/>
    </row>
    <row r="60" spans="1:23" ht="42" customHeight="1">
      <c r="A60" s="156"/>
      <c r="B60" s="64"/>
      <c r="C60" s="65">
        <v>42</v>
      </c>
      <c r="D60" s="66" t="s">
        <v>72</v>
      </c>
      <c r="E60" s="68">
        <v>170625000</v>
      </c>
      <c r="F60" s="158">
        <v>0</v>
      </c>
      <c r="G60" s="165" t="s">
        <v>26</v>
      </c>
      <c r="H60" s="165" t="s">
        <v>26</v>
      </c>
      <c r="I60" s="158">
        <v>0</v>
      </c>
      <c r="J60" s="165" t="s">
        <v>26</v>
      </c>
      <c r="K60" s="165" t="s">
        <v>26</v>
      </c>
      <c r="L60" s="155">
        <v>0</v>
      </c>
      <c r="M60" s="153">
        <v>0</v>
      </c>
      <c r="N60" s="153">
        <v>0</v>
      </c>
      <c r="O60" s="164" t="s">
        <v>26</v>
      </c>
      <c r="P60" s="164" t="s">
        <v>26</v>
      </c>
      <c r="Q60" s="155">
        <f t="shared" si="3"/>
        <v>0</v>
      </c>
      <c r="R60" s="165" t="s">
        <v>26</v>
      </c>
      <c r="S60" s="165" t="s">
        <v>26</v>
      </c>
      <c r="T60" s="158">
        <f t="shared" si="4"/>
        <v>0</v>
      </c>
      <c r="U60" s="165" t="s">
        <v>26</v>
      </c>
      <c r="V60" s="165" t="s">
        <v>26</v>
      </c>
      <c r="W60" s="156"/>
    </row>
    <row r="61" spans="1:23" ht="42" customHeight="1">
      <c r="A61" s="156"/>
      <c r="B61" s="64"/>
      <c r="C61" s="65">
        <v>43</v>
      </c>
      <c r="D61" s="66" t="s">
        <v>73</v>
      </c>
      <c r="E61" s="68">
        <v>146250000</v>
      </c>
      <c r="F61" s="158">
        <v>0</v>
      </c>
      <c r="G61" s="165" t="s">
        <v>26</v>
      </c>
      <c r="H61" s="165" t="s">
        <v>26</v>
      </c>
      <c r="I61" s="158">
        <v>0</v>
      </c>
      <c r="J61" s="165" t="s">
        <v>26</v>
      </c>
      <c r="K61" s="165" t="s">
        <v>26</v>
      </c>
      <c r="L61" s="155">
        <v>0</v>
      </c>
      <c r="M61" s="153">
        <v>0</v>
      </c>
      <c r="N61" s="153">
        <v>0</v>
      </c>
      <c r="O61" s="164" t="s">
        <v>26</v>
      </c>
      <c r="P61" s="164" t="s">
        <v>26</v>
      </c>
      <c r="Q61" s="155">
        <f t="shared" si="3"/>
        <v>0</v>
      </c>
      <c r="R61" s="165" t="s">
        <v>26</v>
      </c>
      <c r="S61" s="165" t="s">
        <v>26</v>
      </c>
      <c r="T61" s="158">
        <f t="shared" si="4"/>
        <v>0</v>
      </c>
      <c r="U61" s="165" t="s">
        <v>26</v>
      </c>
      <c r="V61" s="165" t="s">
        <v>26</v>
      </c>
      <c r="W61" s="156"/>
    </row>
    <row r="62" spans="1:23" ht="42" customHeight="1">
      <c r="A62" s="156"/>
      <c r="B62" s="64"/>
      <c r="C62" s="65">
        <v>44</v>
      </c>
      <c r="D62" s="66" t="s">
        <v>74</v>
      </c>
      <c r="E62" s="68">
        <v>195000000</v>
      </c>
      <c r="F62" s="158">
        <v>0</v>
      </c>
      <c r="G62" s="165" t="s">
        <v>26</v>
      </c>
      <c r="H62" s="165" t="s">
        <v>26</v>
      </c>
      <c r="I62" s="158">
        <v>0</v>
      </c>
      <c r="J62" s="165" t="s">
        <v>26</v>
      </c>
      <c r="K62" s="165" t="s">
        <v>26</v>
      </c>
      <c r="L62" s="155">
        <v>0</v>
      </c>
      <c r="M62" s="153">
        <v>0</v>
      </c>
      <c r="N62" s="153">
        <v>0</v>
      </c>
      <c r="O62" s="164" t="s">
        <v>26</v>
      </c>
      <c r="P62" s="164" t="s">
        <v>26</v>
      </c>
      <c r="Q62" s="155">
        <f t="shared" si="3"/>
        <v>0</v>
      </c>
      <c r="R62" s="165" t="s">
        <v>26</v>
      </c>
      <c r="S62" s="165" t="s">
        <v>26</v>
      </c>
      <c r="T62" s="158">
        <f t="shared" si="4"/>
        <v>0</v>
      </c>
      <c r="U62" s="165" t="s">
        <v>26</v>
      </c>
      <c r="V62" s="165" t="s">
        <v>26</v>
      </c>
      <c r="W62" s="156"/>
    </row>
    <row r="63" spans="1:23" ht="19.5" customHeight="1">
      <c r="A63" s="156"/>
      <c r="B63" s="64"/>
      <c r="C63" s="65"/>
      <c r="D63" s="67" t="s">
        <v>30</v>
      </c>
      <c r="E63" s="68">
        <v>184100000</v>
      </c>
      <c r="F63" s="158">
        <v>0</v>
      </c>
      <c r="G63" s="165" t="s">
        <v>26</v>
      </c>
      <c r="H63" s="165" t="s">
        <v>26</v>
      </c>
      <c r="I63" s="158">
        <v>0</v>
      </c>
      <c r="J63" s="165" t="s">
        <v>26</v>
      </c>
      <c r="K63" s="165" t="s">
        <v>26</v>
      </c>
      <c r="L63" s="155">
        <v>0</v>
      </c>
      <c r="M63" s="153">
        <v>0</v>
      </c>
      <c r="N63" s="153">
        <v>0</v>
      </c>
      <c r="O63" s="164" t="s">
        <v>26</v>
      </c>
      <c r="P63" s="164" t="s">
        <v>26</v>
      </c>
      <c r="Q63" s="155">
        <f t="shared" si="3"/>
        <v>0</v>
      </c>
      <c r="R63" s="165" t="s">
        <v>26</v>
      </c>
      <c r="S63" s="165" t="s">
        <v>26</v>
      </c>
      <c r="T63" s="158">
        <f t="shared" si="4"/>
        <v>0</v>
      </c>
      <c r="U63" s="165" t="s">
        <v>26</v>
      </c>
      <c r="V63" s="165" t="s">
        <v>26</v>
      </c>
      <c r="W63" s="156"/>
    </row>
    <row r="64" spans="1:23" ht="14.1" customHeight="1">
      <c r="A64" s="156"/>
      <c r="B64" s="64"/>
      <c r="C64" s="65"/>
      <c r="D64" s="66"/>
      <c r="E64" s="158"/>
      <c r="F64" s="158"/>
      <c r="G64" s="167"/>
      <c r="H64" s="167"/>
      <c r="I64" s="155"/>
      <c r="J64" s="167"/>
      <c r="K64" s="167"/>
      <c r="L64" s="155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</row>
    <row r="65" spans="1:23" s="3" customFormat="1" ht="15" customHeight="1">
      <c r="A65" s="85"/>
      <c r="B65" s="272" t="s">
        <v>75</v>
      </c>
      <c r="C65" s="273"/>
      <c r="D65" s="274"/>
      <c r="E65" s="154">
        <f>E66</f>
        <v>100000000</v>
      </c>
      <c r="F65" s="154">
        <f>F66</f>
        <v>0</v>
      </c>
      <c r="G65" s="166"/>
      <c r="H65" s="166"/>
      <c r="I65" s="159"/>
      <c r="J65" s="166"/>
      <c r="K65" s="166"/>
      <c r="L65" s="159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</row>
    <row r="66" spans="1:23" ht="30" customHeight="1">
      <c r="A66" s="156"/>
      <c r="B66" s="64"/>
      <c r="C66" s="267" t="s">
        <v>76</v>
      </c>
      <c r="D66" s="268"/>
      <c r="E66" s="158">
        <f>SUM(E67:E68)</f>
        <v>100000000</v>
      </c>
      <c r="F66" s="158">
        <v>0</v>
      </c>
      <c r="G66" s="165" t="s">
        <v>26</v>
      </c>
      <c r="H66" s="165" t="s">
        <v>26</v>
      </c>
      <c r="I66" s="155">
        <v>0</v>
      </c>
      <c r="J66" s="167"/>
      <c r="K66" s="167"/>
      <c r="L66" s="155">
        <v>0</v>
      </c>
      <c r="M66" s="153">
        <v>0</v>
      </c>
      <c r="N66" s="153">
        <v>0</v>
      </c>
      <c r="O66" s="164" t="s">
        <v>26</v>
      </c>
      <c r="P66" s="164" t="s">
        <v>26</v>
      </c>
      <c r="Q66" s="155">
        <f t="shared" ref="Q66:Q68" si="5">L66</f>
        <v>0</v>
      </c>
      <c r="R66" s="165" t="s">
        <v>26</v>
      </c>
      <c r="S66" s="165" t="s">
        <v>26</v>
      </c>
      <c r="T66" s="158">
        <f t="shared" ref="T66:T68" si="6">SUM(T67:T69)</f>
        <v>0</v>
      </c>
      <c r="U66" s="165" t="s">
        <v>26</v>
      </c>
      <c r="V66" s="165" t="s">
        <v>26</v>
      </c>
      <c r="W66" s="156"/>
    </row>
    <row r="67" spans="1:23" ht="30" customHeight="1">
      <c r="A67" s="156"/>
      <c r="B67" s="64"/>
      <c r="C67" s="79" t="s">
        <v>26</v>
      </c>
      <c r="D67" s="66" t="s">
        <v>77</v>
      </c>
      <c r="E67" s="158">
        <v>97000000</v>
      </c>
      <c r="F67" s="158">
        <v>0</v>
      </c>
      <c r="G67" s="165" t="s">
        <v>26</v>
      </c>
      <c r="H67" s="165" t="s">
        <v>26</v>
      </c>
      <c r="I67" s="158">
        <v>0</v>
      </c>
      <c r="J67" s="165" t="s">
        <v>26</v>
      </c>
      <c r="K67" s="165" t="s">
        <v>26</v>
      </c>
      <c r="L67" s="155">
        <v>0</v>
      </c>
      <c r="M67" s="153">
        <v>0</v>
      </c>
      <c r="N67" s="153">
        <v>0</v>
      </c>
      <c r="O67" s="164" t="s">
        <v>26</v>
      </c>
      <c r="P67" s="164" t="s">
        <v>26</v>
      </c>
      <c r="Q67" s="155">
        <f t="shared" si="5"/>
        <v>0</v>
      </c>
      <c r="R67" s="165" t="s">
        <v>26</v>
      </c>
      <c r="S67" s="165" t="s">
        <v>26</v>
      </c>
      <c r="T67" s="158">
        <f t="shared" si="6"/>
        <v>0</v>
      </c>
      <c r="U67" s="165" t="s">
        <v>26</v>
      </c>
      <c r="V67" s="165" t="s">
        <v>26</v>
      </c>
      <c r="W67" s="156"/>
    </row>
    <row r="68" spans="1:23" ht="18" customHeight="1">
      <c r="A68" s="156"/>
      <c r="B68" s="80"/>
      <c r="C68" s="81"/>
      <c r="D68" s="67" t="s">
        <v>30</v>
      </c>
      <c r="E68" s="158">
        <v>3000000</v>
      </c>
      <c r="F68" s="158"/>
      <c r="G68" s="167"/>
      <c r="H68" s="167"/>
      <c r="I68" s="158">
        <v>0</v>
      </c>
      <c r="J68" s="165" t="s">
        <v>26</v>
      </c>
      <c r="K68" s="165" t="s">
        <v>26</v>
      </c>
      <c r="L68" s="155">
        <v>0</v>
      </c>
      <c r="M68" s="153">
        <v>0</v>
      </c>
      <c r="N68" s="153">
        <v>0</v>
      </c>
      <c r="O68" s="164" t="s">
        <v>26</v>
      </c>
      <c r="P68" s="164" t="s">
        <v>26</v>
      </c>
      <c r="Q68" s="155">
        <f t="shared" si="5"/>
        <v>0</v>
      </c>
      <c r="R68" s="165" t="s">
        <v>26</v>
      </c>
      <c r="S68" s="165" t="s">
        <v>26</v>
      </c>
      <c r="T68" s="158">
        <f t="shared" si="6"/>
        <v>0</v>
      </c>
      <c r="U68" s="165" t="s">
        <v>26</v>
      </c>
      <c r="V68" s="165" t="s">
        <v>26</v>
      </c>
      <c r="W68" s="156"/>
    </row>
    <row r="69" spans="1:23" ht="14.1" customHeight="1">
      <c r="A69" s="156"/>
      <c r="B69" s="64"/>
      <c r="C69" s="65"/>
      <c r="D69" s="66"/>
      <c r="E69" s="158"/>
      <c r="F69" s="158"/>
      <c r="G69" s="167"/>
      <c r="H69" s="167"/>
      <c r="I69" s="155"/>
      <c r="J69" s="167"/>
      <c r="K69" s="167"/>
      <c r="L69" s="155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</row>
    <row r="70" spans="1:23" s="3" customFormat="1" ht="30" customHeight="1">
      <c r="A70" s="85">
        <v>2</v>
      </c>
      <c r="B70" s="272" t="s">
        <v>78</v>
      </c>
      <c r="C70" s="273"/>
      <c r="D70" s="274"/>
      <c r="E70" s="154">
        <f>E71</f>
        <v>26913500</v>
      </c>
      <c r="F70" s="154">
        <f t="shared" ref="F70:L70" si="7">F71</f>
        <v>0</v>
      </c>
      <c r="G70" s="154" t="str">
        <f t="shared" si="7"/>
        <v>-</v>
      </c>
      <c r="H70" s="154" t="str">
        <f t="shared" si="7"/>
        <v>-</v>
      </c>
      <c r="I70" s="154">
        <f t="shared" si="7"/>
        <v>0</v>
      </c>
      <c r="J70" s="154" t="str">
        <f t="shared" si="7"/>
        <v>-</v>
      </c>
      <c r="K70" s="154" t="str">
        <f t="shared" si="7"/>
        <v>-</v>
      </c>
      <c r="L70" s="154">
        <f t="shared" si="7"/>
        <v>10342500</v>
      </c>
      <c r="M70" s="157">
        <f>L70/E70*100</f>
        <v>38.428669626767238</v>
      </c>
      <c r="N70" s="157">
        <v>0</v>
      </c>
      <c r="O70" s="161" t="s">
        <v>26</v>
      </c>
      <c r="P70" s="161" t="s">
        <v>26</v>
      </c>
      <c r="Q70" s="159">
        <f t="shared" ref="Q70:Q71" si="8">L70</f>
        <v>10342500</v>
      </c>
      <c r="R70" s="162" t="s">
        <v>26</v>
      </c>
      <c r="S70" s="162" t="s">
        <v>26</v>
      </c>
      <c r="T70" s="154">
        <f t="shared" ref="T70:T71" si="9">SUM(T71:T73)</f>
        <v>0</v>
      </c>
      <c r="U70" s="162" t="s">
        <v>26</v>
      </c>
      <c r="V70" s="162" t="s">
        <v>26</v>
      </c>
      <c r="W70" s="85"/>
    </row>
    <row r="71" spans="1:23" ht="30" customHeight="1">
      <c r="A71" s="85"/>
      <c r="B71" s="64"/>
      <c r="C71" s="267" t="s">
        <v>79</v>
      </c>
      <c r="D71" s="268"/>
      <c r="E71" s="68">
        <v>26913500</v>
      </c>
      <c r="F71" s="158">
        <v>0</v>
      </c>
      <c r="G71" s="165" t="s">
        <v>26</v>
      </c>
      <c r="H71" s="165" t="s">
        <v>26</v>
      </c>
      <c r="I71" s="158">
        <v>0</v>
      </c>
      <c r="J71" s="165" t="s">
        <v>26</v>
      </c>
      <c r="K71" s="165" t="s">
        <v>26</v>
      </c>
      <c r="L71" s="155">
        <v>10342500</v>
      </c>
      <c r="M71" s="153">
        <f>L71/E71*100</f>
        <v>38.428669626767238</v>
      </c>
      <c r="N71" s="153">
        <v>0</v>
      </c>
      <c r="O71" s="164" t="s">
        <v>26</v>
      </c>
      <c r="P71" s="164" t="s">
        <v>26</v>
      </c>
      <c r="Q71" s="155">
        <f t="shared" si="8"/>
        <v>10342500</v>
      </c>
      <c r="R71" s="165" t="s">
        <v>26</v>
      </c>
      <c r="S71" s="165" t="s">
        <v>26</v>
      </c>
      <c r="T71" s="158">
        <f t="shared" si="9"/>
        <v>0</v>
      </c>
      <c r="U71" s="165" t="s">
        <v>26</v>
      </c>
      <c r="V71" s="165" t="s">
        <v>26</v>
      </c>
      <c r="W71" s="156"/>
    </row>
    <row r="72" spans="1:23" ht="14.1" customHeight="1">
      <c r="A72" s="143"/>
      <c r="B72" s="70"/>
      <c r="C72" s="71"/>
      <c r="D72" s="72"/>
      <c r="E72" s="176"/>
      <c r="F72" s="176"/>
      <c r="G72" s="184"/>
      <c r="H72" s="184"/>
      <c r="I72" s="178"/>
      <c r="J72" s="184"/>
      <c r="K72" s="184"/>
      <c r="L72" s="178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</row>
    <row r="73" spans="1:23" s="3" customFormat="1" ht="50.25" customHeight="1">
      <c r="A73" s="168">
        <v>3</v>
      </c>
      <c r="B73" s="312" t="s">
        <v>80</v>
      </c>
      <c r="C73" s="313"/>
      <c r="D73" s="314"/>
      <c r="E73" s="169">
        <f>E74</f>
        <v>20000000</v>
      </c>
      <c r="F73" s="169">
        <f t="shared" ref="F73:L73" si="10">F74</f>
        <v>0</v>
      </c>
      <c r="G73" s="169" t="str">
        <f t="shared" si="10"/>
        <v>-</v>
      </c>
      <c r="H73" s="169" t="str">
        <f t="shared" si="10"/>
        <v>-</v>
      </c>
      <c r="I73" s="169">
        <f t="shared" si="10"/>
        <v>0</v>
      </c>
      <c r="J73" s="169" t="str">
        <f t="shared" si="10"/>
        <v>-</v>
      </c>
      <c r="K73" s="169" t="str">
        <f t="shared" si="10"/>
        <v>-</v>
      </c>
      <c r="L73" s="169">
        <f t="shared" si="10"/>
        <v>0</v>
      </c>
      <c r="M73" s="190">
        <v>0</v>
      </c>
      <c r="N73" s="190">
        <v>0</v>
      </c>
      <c r="O73" s="191" t="s">
        <v>26</v>
      </c>
      <c r="P73" s="191" t="s">
        <v>26</v>
      </c>
      <c r="Q73" s="170">
        <f t="shared" ref="Q73:Q74" si="11">L73</f>
        <v>0</v>
      </c>
      <c r="R73" s="192" t="s">
        <v>26</v>
      </c>
      <c r="S73" s="192" t="s">
        <v>26</v>
      </c>
      <c r="T73" s="169">
        <f>SUM(T74:T76)</f>
        <v>0</v>
      </c>
      <c r="U73" s="192" t="s">
        <v>26</v>
      </c>
      <c r="V73" s="192" t="s">
        <v>26</v>
      </c>
      <c r="W73" s="168"/>
    </row>
    <row r="74" spans="1:23" ht="21" customHeight="1">
      <c r="A74" s="85"/>
      <c r="B74" s="64"/>
      <c r="C74" s="267" t="s">
        <v>81</v>
      </c>
      <c r="D74" s="268"/>
      <c r="E74" s="68">
        <v>20000000</v>
      </c>
      <c r="F74" s="158">
        <v>0</v>
      </c>
      <c r="G74" s="165" t="s">
        <v>26</v>
      </c>
      <c r="H74" s="165" t="s">
        <v>26</v>
      </c>
      <c r="I74" s="158">
        <v>0</v>
      </c>
      <c r="J74" s="165" t="s">
        <v>26</v>
      </c>
      <c r="K74" s="165" t="s">
        <v>26</v>
      </c>
      <c r="L74" s="155">
        <v>0</v>
      </c>
      <c r="M74" s="153">
        <v>0</v>
      </c>
      <c r="N74" s="153">
        <v>0</v>
      </c>
      <c r="O74" s="164" t="s">
        <v>26</v>
      </c>
      <c r="P74" s="164" t="s">
        <v>26</v>
      </c>
      <c r="Q74" s="155">
        <f t="shared" si="11"/>
        <v>0</v>
      </c>
      <c r="R74" s="165" t="s">
        <v>26</v>
      </c>
      <c r="S74" s="165" t="s">
        <v>26</v>
      </c>
      <c r="T74" s="158">
        <f t="shared" ref="T74" si="12">SUM(T75:T77)</f>
        <v>0</v>
      </c>
      <c r="U74" s="165" t="s">
        <v>26</v>
      </c>
      <c r="V74" s="165" t="s">
        <v>26</v>
      </c>
      <c r="W74" s="156"/>
    </row>
    <row r="75" spans="1:23" ht="14.1" customHeight="1">
      <c r="A75" s="85"/>
      <c r="B75" s="64"/>
      <c r="C75" s="65"/>
      <c r="D75" s="66"/>
      <c r="E75" s="158"/>
      <c r="F75" s="158"/>
      <c r="G75" s="167"/>
      <c r="H75" s="167"/>
      <c r="I75" s="155"/>
      <c r="J75" s="167"/>
      <c r="K75" s="167"/>
      <c r="L75" s="155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</row>
    <row r="76" spans="1:23" s="3" customFormat="1" ht="30.75" customHeight="1">
      <c r="A76" s="85">
        <v>4</v>
      </c>
      <c r="B76" s="272" t="s">
        <v>82</v>
      </c>
      <c r="C76" s="273"/>
      <c r="D76" s="274"/>
      <c r="E76" s="154">
        <f>E77</f>
        <v>20000000</v>
      </c>
      <c r="F76" s="154">
        <f t="shared" ref="F76:L76" si="13">F77</f>
        <v>0</v>
      </c>
      <c r="G76" s="154" t="str">
        <f t="shared" si="13"/>
        <v>-</v>
      </c>
      <c r="H76" s="154" t="str">
        <f t="shared" si="13"/>
        <v>-</v>
      </c>
      <c r="I76" s="154">
        <f t="shared" si="13"/>
        <v>0</v>
      </c>
      <c r="J76" s="154" t="str">
        <f t="shared" si="13"/>
        <v>-</v>
      </c>
      <c r="K76" s="154" t="str">
        <f t="shared" si="13"/>
        <v>-</v>
      </c>
      <c r="L76" s="154">
        <f t="shared" si="13"/>
        <v>0</v>
      </c>
      <c r="M76" s="157">
        <v>0</v>
      </c>
      <c r="N76" s="157">
        <v>0</v>
      </c>
      <c r="O76" s="161" t="s">
        <v>26</v>
      </c>
      <c r="P76" s="161" t="s">
        <v>26</v>
      </c>
      <c r="Q76" s="159">
        <f t="shared" ref="Q76:Q77" si="14">L76</f>
        <v>0</v>
      </c>
      <c r="R76" s="162" t="s">
        <v>26</v>
      </c>
      <c r="S76" s="162" t="s">
        <v>26</v>
      </c>
      <c r="T76" s="154">
        <f t="shared" ref="T76:T77" si="15">SUM(T77:T79)</f>
        <v>0</v>
      </c>
      <c r="U76" s="162" t="s">
        <v>26</v>
      </c>
      <c r="V76" s="162" t="s">
        <v>26</v>
      </c>
      <c r="W76" s="85"/>
    </row>
    <row r="77" spans="1:23" ht="28.5" customHeight="1">
      <c r="A77" s="85"/>
      <c r="B77" s="64"/>
      <c r="C77" s="267" t="s">
        <v>83</v>
      </c>
      <c r="D77" s="268"/>
      <c r="E77" s="68">
        <v>20000000</v>
      </c>
      <c r="F77" s="158">
        <v>0</v>
      </c>
      <c r="G77" s="165" t="s">
        <v>26</v>
      </c>
      <c r="H77" s="165" t="s">
        <v>26</v>
      </c>
      <c r="I77" s="158">
        <v>0</v>
      </c>
      <c r="J77" s="165" t="s">
        <v>26</v>
      </c>
      <c r="K77" s="165" t="s">
        <v>26</v>
      </c>
      <c r="L77" s="155">
        <v>0</v>
      </c>
      <c r="M77" s="153">
        <v>0</v>
      </c>
      <c r="N77" s="153">
        <v>0</v>
      </c>
      <c r="O77" s="164" t="s">
        <v>26</v>
      </c>
      <c r="P77" s="164" t="s">
        <v>26</v>
      </c>
      <c r="Q77" s="155">
        <f t="shared" si="14"/>
        <v>0</v>
      </c>
      <c r="R77" s="165" t="s">
        <v>26</v>
      </c>
      <c r="S77" s="165" t="s">
        <v>26</v>
      </c>
      <c r="T77" s="158">
        <f t="shared" si="15"/>
        <v>0</v>
      </c>
      <c r="U77" s="165" t="s">
        <v>26</v>
      </c>
      <c r="V77" s="165" t="s">
        <v>26</v>
      </c>
      <c r="W77" s="156"/>
    </row>
    <row r="78" spans="1:23" ht="14.1" customHeight="1">
      <c r="A78" s="85"/>
      <c r="B78" s="64"/>
      <c r="C78" s="65"/>
      <c r="D78" s="66"/>
      <c r="E78" s="158"/>
      <c r="F78" s="158"/>
      <c r="G78" s="167"/>
      <c r="H78" s="167"/>
      <c r="I78" s="155"/>
      <c r="J78" s="167"/>
      <c r="K78" s="167"/>
      <c r="L78" s="155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</row>
    <row r="79" spans="1:23" s="163" customFormat="1" ht="30" customHeight="1">
      <c r="A79" s="85">
        <v>5</v>
      </c>
      <c r="B79" s="272" t="s">
        <v>84</v>
      </c>
      <c r="C79" s="273"/>
      <c r="D79" s="274"/>
      <c r="E79" s="154">
        <f>SUM(E80:E81)</f>
        <v>40000000</v>
      </c>
      <c r="F79" s="154">
        <f t="shared" ref="F79:L79" si="16">SUM(F80:F81)</f>
        <v>0</v>
      </c>
      <c r="G79" s="154">
        <f t="shared" si="16"/>
        <v>0</v>
      </c>
      <c r="H79" s="154">
        <f t="shared" si="16"/>
        <v>0</v>
      </c>
      <c r="I79" s="154">
        <f t="shared" si="16"/>
        <v>0</v>
      </c>
      <c r="J79" s="154">
        <f t="shared" si="16"/>
        <v>0</v>
      </c>
      <c r="K79" s="154">
        <f t="shared" si="16"/>
        <v>0</v>
      </c>
      <c r="L79" s="154">
        <f t="shared" si="16"/>
        <v>5000000</v>
      </c>
      <c r="M79" s="157">
        <f>L79/E79*100</f>
        <v>12.5</v>
      </c>
      <c r="N79" s="157">
        <v>0</v>
      </c>
      <c r="O79" s="161" t="s">
        <v>26</v>
      </c>
      <c r="P79" s="161" t="s">
        <v>26</v>
      </c>
      <c r="Q79" s="159">
        <f t="shared" ref="Q79:Q81" si="17">L79</f>
        <v>5000000</v>
      </c>
      <c r="R79" s="162" t="s">
        <v>26</v>
      </c>
      <c r="S79" s="162" t="s">
        <v>26</v>
      </c>
      <c r="T79" s="154">
        <f t="shared" ref="T79:T81" si="18">SUM(T80:T82)</f>
        <v>0</v>
      </c>
      <c r="U79" s="162" t="s">
        <v>26</v>
      </c>
      <c r="V79" s="162" t="s">
        <v>26</v>
      </c>
      <c r="W79" s="85"/>
    </row>
    <row r="80" spans="1:23" ht="30" customHeight="1">
      <c r="A80" s="85"/>
      <c r="B80" s="64"/>
      <c r="C80" s="267" t="s">
        <v>85</v>
      </c>
      <c r="D80" s="268"/>
      <c r="E80" s="68">
        <v>20000000</v>
      </c>
      <c r="F80" s="158">
        <v>0</v>
      </c>
      <c r="G80" s="165" t="s">
        <v>26</v>
      </c>
      <c r="H80" s="165" t="s">
        <v>26</v>
      </c>
      <c r="I80" s="158">
        <v>0</v>
      </c>
      <c r="J80" s="165" t="s">
        <v>26</v>
      </c>
      <c r="K80" s="165" t="s">
        <v>26</v>
      </c>
      <c r="L80" s="155">
        <v>5000000</v>
      </c>
      <c r="M80" s="153">
        <f>L80/E80*100</f>
        <v>25</v>
      </c>
      <c r="N80" s="153">
        <v>0</v>
      </c>
      <c r="O80" s="164" t="s">
        <v>26</v>
      </c>
      <c r="P80" s="164" t="s">
        <v>26</v>
      </c>
      <c r="Q80" s="155">
        <f t="shared" si="17"/>
        <v>5000000</v>
      </c>
      <c r="R80" s="165" t="s">
        <v>26</v>
      </c>
      <c r="S80" s="165" t="s">
        <v>26</v>
      </c>
      <c r="T80" s="158">
        <f t="shared" si="18"/>
        <v>0</v>
      </c>
      <c r="U80" s="165" t="s">
        <v>26</v>
      </c>
      <c r="V80" s="165" t="s">
        <v>26</v>
      </c>
      <c r="W80" s="156"/>
    </row>
    <row r="81" spans="1:23" ht="18" customHeight="1">
      <c r="A81" s="85"/>
      <c r="B81" s="64"/>
      <c r="C81" s="267" t="s">
        <v>86</v>
      </c>
      <c r="D81" s="268"/>
      <c r="E81" s="68">
        <v>20000000</v>
      </c>
      <c r="F81" s="158">
        <v>0</v>
      </c>
      <c r="G81" s="165" t="s">
        <v>26</v>
      </c>
      <c r="H81" s="165" t="s">
        <v>26</v>
      </c>
      <c r="I81" s="158">
        <v>0</v>
      </c>
      <c r="J81" s="165" t="s">
        <v>26</v>
      </c>
      <c r="K81" s="165" t="s">
        <v>26</v>
      </c>
      <c r="L81" s="155">
        <v>0</v>
      </c>
      <c r="M81" s="153">
        <v>0</v>
      </c>
      <c r="N81" s="153">
        <v>0</v>
      </c>
      <c r="O81" s="164" t="s">
        <v>26</v>
      </c>
      <c r="P81" s="164" t="s">
        <v>26</v>
      </c>
      <c r="Q81" s="155">
        <f t="shared" si="17"/>
        <v>0</v>
      </c>
      <c r="R81" s="165" t="s">
        <v>26</v>
      </c>
      <c r="S81" s="165" t="s">
        <v>26</v>
      </c>
      <c r="T81" s="158">
        <f t="shared" si="18"/>
        <v>0</v>
      </c>
      <c r="U81" s="165" t="s">
        <v>26</v>
      </c>
      <c r="V81" s="165" t="s">
        <v>26</v>
      </c>
      <c r="W81" s="156"/>
    </row>
    <row r="82" spans="1:23" ht="14.1" customHeight="1">
      <c r="A82" s="85"/>
      <c r="B82" s="64"/>
      <c r="C82" s="65"/>
      <c r="D82" s="66"/>
      <c r="E82" s="158"/>
      <c r="F82" s="158"/>
      <c r="G82" s="167"/>
      <c r="H82" s="167"/>
      <c r="I82" s="155"/>
      <c r="J82" s="167"/>
      <c r="K82" s="167"/>
      <c r="L82" s="155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</row>
    <row r="83" spans="1:23" s="3" customFormat="1" ht="30" customHeight="1">
      <c r="A83" s="85">
        <v>6</v>
      </c>
      <c r="B83" s="272" t="s">
        <v>87</v>
      </c>
      <c r="C83" s="273"/>
      <c r="D83" s="274"/>
      <c r="E83" s="154">
        <f>SUM(E84:E85)</f>
        <v>70000000</v>
      </c>
      <c r="F83" s="154">
        <f t="shared" ref="F83:L83" si="19">SUM(F84:F85)</f>
        <v>0</v>
      </c>
      <c r="G83" s="154">
        <f t="shared" si="19"/>
        <v>0</v>
      </c>
      <c r="H83" s="154">
        <f t="shared" si="19"/>
        <v>0</v>
      </c>
      <c r="I83" s="154">
        <f t="shared" si="19"/>
        <v>0</v>
      </c>
      <c r="J83" s="154">
        <f t="shared" si="19"/>
        <v>0</v>
      </c>
      <c r="K83" s="154">
        <f t="shared" si="19"/>
        <v>0</v>
      </c>
      <c r="L83" s="154">
        <f t="shared" si="19"/>
        <v>0</v>
      </c>
      <c r="M83" s="157">
        <v>0</v>
      </c>
      <c r="N83" s="157">
        <v>0</v>
      </c>
      <c r="O83" s="161" t="s">
        <v>26</v>
      </c>
      <c r="P83" s="161" t="s">
        <v>26</v>
      </c>
      <c r="Q83" s="159">
        <f t="shared" ref="Q83:Q85" si="20">L83</f>
        <v>0</v>
      </c>
      <c r="R83" s="162" t="s">
        <v>26</v>
      </c>
      <c r="S83" s="162" t="s">
        <v>26</v>
      </c>
      <c r="T83" s="154">
        <f t="shared" ref="T83:T85" si="21">SUM(T84:T86)</f>
        <v>0</v>
      </c>
      <c r="U83" s="162" t="s">
        <v>26</v>
      </c>
      <c r="V83" s="162" t="s">
        <v>26</v>
      </c>
      <c r="W83" s="85"/>
    </row>
    <row r="84" spans="1:23" ht="30" customHeight="1">
      <c r="A84" s="85"/>
      <c r="B84" s="64"/>
      <c r="C84" s="267" t="s">
        <v>88</v>
      </c>
      <c r="D84" s="268"/>
      <c r="E84" s="68">
        <v>20000000</v>
      </c>
      <c r="F84" s="158">
        <v>0</v>
      </c>
      <c r="G84" s="165" t="s">
        <v>26</v>
      </c>
      <c r="H84" s="165" t="s">
        <v>26</v>
      </c>
      <c r="I84" s="158">
        <v>0</v>
      </c>
      <c r="J84" s="165" t="s">
        <v>26</v>
      </c>
      <c r="K84" s="165" t="s">
        <v>26</v>
      </c>
      <c r="L84" s="155">
        <v>0</v>
      </c>
      <c r="M84" s="153">
        <v>0</v>
      </c>
      <c r="N84" s="153">
        <v>0</v>
      </c>
      <c r="O84" s="164" t="s">
        <v>26</v>
      </c>
      <c r="P84" s="164" t="s">
        <v>26</v>
      </c>
      <c r="Q84" s="155">
        <f t="shared" si="20"/>
        <v>0</v>
      </c>
      <c r="R84" s="165" t="s">
        <v>26</v>
      </c>
      <c r="S84" s="165" t="s">
        <v>26</v>
      </c>
      <c r="T84" s="158">
        <f t="shared" si="21"/>
        <v>0</v>
      </c>
      <c r="U84" s="165" t="s">
        <v>26</v>
      </c>
      <c r="V84" s="165" t="s">
        <v>26</v>
      </c>
      <c r="W84" s="156"/>
    </row>
    <row r="85" spans="1:23" ht="18" customHeight="1">
      <c r="A85" s="85"/>
      <c r="B85" s="64"/>
      <c r="C85" s="267" t="s">
        <v>89</v>
      </c>
      <c r="D85" s="268"/>
      <c r="E85" s="68">
        <v>50000000</v>
      </c>
      <c r="F85" s="158">
        <v>0</v>
      </c>
      <c r="G85" s="165" t="s">
        <v>26</v>
      </c>
      <c r="H85" s="165" t="s">
        <v>26</v>
      </c>
      <c r="I85" s="158">
        <v>0</v>
      </c>
      <c r="J85" s="165" t="s">
        <v>26</v>
      </c>
      <c r="K85" s="165" t="s">
        <v>26</v>
      </c>
      <c r="L85" s="155">
        <v>0</v>
      </c>
      <c r="M85" s="153">
        <v>0</v>
      </c>
      <c r="N85" s="153">
        <v>0</v>
      </c>
      <c r="O85" s="164" t="s">
        <v>26</v>
      </c>
      <c r="P85" s="164" t="s">
        <v>26</v>
      </c>
      <c r="Q85" s="155">
        <f t="shared" si="20"/>
        <v>0</v>
      </c>
      <c r="R85" s="165" t="s">
        <v>26</v>
      </c>
      <c r="S85" s="165" t="s">
        <v>26</v>
      </c>
      <c r="T85" s="158">
        <f t="shared" si="21"/>
        <v>0</v>
      </c>
      <c r="U85" s="165" t="s">
        <v>26</v>
      </c>
      <c r="V85" s="165" t="s">
        <v>26</v>
      </c>
      <c r="W85" s="156"/>
    </row>
    <row r="86" spans="1:23" ht="14.1" customHeight="1">
      <c r="A86" s="85"/>
      <c r="B86" s="64"/>
      <c r="C86" s="65"/>
      <c r="D86" s="66"/>
      <c r="E86" s="158"/>
      <c r="F86" s="158"/>
      <c r="G86" s="167"/>
      <c r="H86" s="167"/>
      <c r="I86" s="155"/>
      <c r="J86" s="167"/>
      <c r="K86" s="167"/>
      <c r="L86" s="155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</row>
    <row r="87" spans="1:23" s="163" customFormat="1" ht="18" customHeight="1">
      <c r="A87" s="85">
        <v>7</v>
      </c>
      <c r="B87" s="272" t="s">
        <v>90</v>
      </c>
      <c r="C87" s="273"/>
      <c r="D87" s="274"/>
      <c r="E87" s="154">
        <f>E88</f>
        <v>20000000</v>
      </c>
      <c r="F87" s="154">
        <f t="shared" ref="F87:L87" si="22">F88</f>
        <v>0</v>
      </c>
      <c r="G87" s="154" t="str">
        <f t="shared" si="22"/>
        <v>-</v>
      </c>
      <c r="H87" s="154" t="str">
        <f t="shared" si="22"/>
        <v>-</v>
      </c>
      <c r="I87" s="154">
        <f t="shared" si="22"/>
        <v>0</v>
      </c>
      <c r="J87" s="154" t="str">
        <f t="shared" si="22"/>
        <v>-</v>
      </c>
      <c r="K87" s="154" t="str">
        <f t="shared" si="22"/>
        <v>-</v>
      </c>
      <c r="L87" s="154">
        <f t="shared" si="22"/>
        <v>0</v>
      </c>
      <c r="M87" s="157">
        <v>0</v>
      </c>
      <c r="N87" s="157">
        <v>0</v>
      </c>
      <c r="O87" s="161" t="s">
        <v>26</v>
      </c>
      <c r="P87" s="161" t="s">
        <v>26</v>
      </c>
      <c r="Q87" s="159">
        <f t="shared" ref="Q87:Q88" si="23">L87</f>
        <v>0</v>
      </c>
      <c r="R87" s="162" t="s">
        <v>26</v>
      </c>
      <c r="S87" s="162" t="s">
        <v>26</v>
      </c>
      <c r="T87" s="154">
        <f t="shared" ref="T87:T88" si="24">SUM(T88:T90)</f>
        <v>0</v>
      </c>
      <c r="U87" s="162" t="s">
        <v>26</v>
      </c>
      <c r="V87" s="162" t="s">
        <v>26</v>
      </c>
      <c r="W87" s="85"/>
    </row>
    <row r="88" spans="1:23" ht="18" customHeight="1">
      <c r="A88" s="85"/>
      <c r="B88" s="64"/>
      <c r="C88" s="267" t="s">
        <v>91</v>
      </c>
      <c r="D88" s="268"/>
      <c r="E88" s="68">
        <v>20000000</v>
      </c>
      <c r="F88" s="158">
        <v>0</v>
      </c>
      <c r="G88" s="165" t="s">
        <v>26</v>
      </c>
      <c r="H88" s="165" t="s">
        <v>26</v>
      </c>
      <c r="I88" s="158">
        <v>0</v>
      </c>
      <c r="J88" s="165" t="s">
        <v>26</v>
      </c>
      <c r="K88" s="165" t="s">
        <v>26</v>
      </c>
      <c r="L88" s="155">
        <v>0</v>
      </c>
      <c r="M88" s="153">
        <v>0</v>
      </c>
      <c r="N88" s="153">
        <v>0</v>
      </c>
      <c r="O88" s="164" t="s">
        <v>26</v>
      </c>
      <c r="P88" s="164" t="s">
        <v>26</v>
      </c>
      <c r="Q88" s="155">
        <f t="shared" si="23"/>
        <v>0</v>
      </c>
      <c r="R88" s="165" t="s">
        <v>26</v>
      </c>
      <c r="S88" s="165" t="s">
        <v>26</v>
      </c>
      <c r="T88" s="158">
        <f t="shared" si="24"/>
        <v>0</v>
      </c>
      <c r="U88" s="165" t="s">
        <v>26</v>
      </c>
      <c r="V88" s="165" t="s">
        <v>26</v>
      </c>
      <c r="W88" s="156"/>
    </row>
    <row r="89" spans="1:23" ht="14.1" customHeight="1">
      <c r="A89" s="85"/>
      <c r="B89" s="64"/>
      <c r="C89" s="65"/>
      <c r="D89" s="66"/>
      <c r="E89" s="158"/>
      <c r="F89" s="158"/>
      <c r="G89" s="167"/>
      <c r="H89" s="167"/>
      <c r="I89" s="155"/>
      <c r="J89" s="167"/>
      <c r="K89" s="167"/>
      <c r="L89" s="155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</row>
    <row r="90" spans="1:23" s="163" customFormat="1" ht="30" customHeight="1">
      <c r="A90" s="85">
        <v>8</v>
      </c>
      <c r="B90" s="272" t="s">
        <v>92</v>
      </c>
      <c r="C90" s="273"/>
      <c r="D90" s="274"/>
      <c r="E90" s="154">
        <f>E91</f>
        <v>1360000000</v>
      </c>
      <c r="F90" s="154">
        <f t="shared" ref="F90:L90" si="25">F91</f>
        <v>0</v>
      </c>
      <c r="G90" s="154" t="str">
        <f t="shared" si="25"/>
        <v>-</v>
      </c>
      <c r="H90" s="154" t="str">
        <f t="shared" si="25"/>
        <v>-</v>
      </c>
      <c r="I90" s="154">
        <f t="shared" si="25"/>
        <v>0</v>
      </c>
      <c r="J90" s="154" t="str">
        <f t="shared" si="25"/>
        <v>-</v>
      </c>
      <c r="K90" s="154" t="str">
        <f t="shared" si="25"/>
        <v>-</v>
      </c>
      <c r="L90" s="154">
        <f t="shared" si="25"/>
        <v>0</v>
      </c>
      <c r="M90" s="157">
        <v>0</v>
      </c>
      <c r="N90" s="157">
        <v>0</v>
      </c>
      <c r="O90" s="161" t="s">
        <v>26</v>
      </c>
      <c r="P90" s="161" t="s">
        <v>26</v>
      </c>
      <c r="Q90" s="159">
        <f t="shared" ref="Q90:Q101" si="26">L90</f>
        <v>0</v>
      </c>
      <c r="R90" s="162" t="s">
        <v>26</v>
      </c>
      <c r="S90" s="162" t="s">
        <v>26</v>
      </c>
      <c r="T90" s="154">
        <f t="shared" ref="T90:T104" si="27">SUM(T91:T93)</f>
        <v>0</v>
      </c>
      <c r="U90" s="162" t="s">
        <v>26</v>
      </c>
      <c r="V90" s="162" t="s">
        <v>26</v>
      </c>
      <c r="W90" s="85"/>
    </row>
    <row r="91" spans="1:23" ht="30" customHeight="1">
      <c r="A91" s="85"/>
      <c r="B91" s="281" t="s">
        <v>93</v>
      </c>
      <c r="C91" s="267"/>
      <c r="D91" s="268"/>
      <c r="E91" s="158">
        <f>E92</f>
        <v>1360000000</v>
      </c>
      <c r="F91" s="158">
        <f>F92</f>
        <v>0</v>
      </c>
      <c r="G91" s="165" t="s">
        <v>26</v>
      </c>
      <c r="H91" s="165" t="s">
        <v>26</v>
      </c>
      <c r="I91" s="158">
        <v>0</v>
      </c>
      <c r="J91" s="165" t="s">
        <v>26</v>
      </c>
      <c r="K91" s="165" t="s">
        <v>26</v>
      </c>
      <c r="L91" s="155">
        <v>0</v>
      </c>
      <c r="M91" s="153">
        <v>0</v>
      </c>
      <c r="N91" s="153">
        <v>0</v>
      </c>
      <c r="O91" s="164" t="s">
        <v>26</v>
      </c>
      <c r="P91" s="164" t="s">
        <v>26</v>
      </c>
      <c r="Q91" s="155">
        <f t="shared" si="26"/>
        <v>0</v>
      </c>
      <c r="R91" s="165" t="s">
        <v>26</v>
      </c>
      <c r="S91" s="165" t="s">
        <v>26</v>
      </c>
      <c r="T91" s="158">
        <f t="shared" si="27"/>
        <v>0</v>
      </c>
      <c r="U91" s="165" t="s">
        <v>26</v>
      </c>
      <c r="V91" s="165" t="s">
        <v>26</v>
      </c>
      <c r="W91" s="156"/>
    </row>
    <row r="92" spans="1:23" ht="30" customHeight="1">
      <c r="A92" s="85"/>
      <c r="B92" s="199"/>
      <c r="C92" s="267" t="s">
        <v>167</v>
      </c>
      <c r="D92" s="268"/>
      <c r="E92" s="158">
        <f>SUM(E93:E101)</f>
        <v>1360000000</v>
      </c>
      <c r="F92" s="158">
        <f t="shared" ref="F92" si="28">SUM(F93:F101)</f>
        <v>0</v>
      </c>
      <c r="G92" s="165" t="s">
        <v>26</v>
      </c>
      <c r="H92" s="165" t="s">
        <v>26</v>
      </c>
      <c r="I92" s="158">
        <v>0</v>
      </c>
      <c r="J92" s="165" t="s">
        <v>26</v>
      </c>
      <c r="K92" s="165" t="s">
        <v>26</v>
      </c>
      <c r="L92" s="155">
        <v>0</v>
      </c>
      <c r="M92" s="153">
        <v>0</v>
      </c>
      <c r="N92" s="153">
        <v>0</v>
      </c>
      <c r="O92" s="164" t="s">
        <v>26</v>
      </c>
      <c r="P92" s="164" t="s">
        <v>26</v>
      </c>
      <c r="Q92" s="155">
        <f t="shared" si="26"/>
        <v>0</v>
      </c>
      <c r="R92" s="165" t="s">
        <v>26</v>
      </c>
      <c r="S92" s="165" t="s">
        <v>26</v>
      </c>
      <c r="T92" s="158">
        <f t="shared" si="27"/>
        <v>0</v>
      </c>
      <c r="U92" s="165" t="s">
        <v>26</v>
      </c>
      <c r="V92" s="165" t="s">
        <v>26</v>
      </c>
      <c r="W92" s="156"/>
    </row>
    <row r="93" spans="1:23" ht="30" customHeight="1">
      <c r="A93" s="85"/>
      <c r="B93" s="64"/>
      <c r="C93" s="79">
        <v>1</v>
      </c>
      <c r="D93" s="66" t="s">
        <v>94</v>
      </c>
      <c r="E93" s="68">
        <v>194000000</v>
      </c>
      <c r="F93" s="158">
        <v>0</v>
      </c>
      <c r="G93" s="165" t="s">
        <v>26</v>
      </c>
      <c r="H93" s="165" t="s">
        <v>26</v>
      </c>
      <c r="I93" s="158">
        <v>0</v>
      </c>
      <c r="J93" s="165" t="s">
        <v>26</v>
      </c>
      <c r="K93" s="165" t="s">
        <v>26</v>
      </c>
      <c r="L93" s="155">
        <v>0</v>
      </c>
      <c r="M93" s="153">
        <v>0</v>
      </c>
      <c r="N93" s="153">
        <v>0</v>
      </c>
      <c r="O93" s="164" t="s">
        <v>26</v>
      </c>
      <c r="P93" s="164" t="s">
        <v>26</v>
      </c>
      <c r="Q93" s="155">
        <f t="shared" si="26"/>
        <v>0</v>
      </c>
      <c r="R93" s="165" t="s">
        <v>26</v>
      </c>
      <c r="S93" s="165" t="s">
        <v>26</v>
      </c>
      <c r="T93" s="158">
        <f t="shared" si="27"/>
        <v>0</v>
      </c>
      <c r="U93" s="165" t="s">
        <v>26</v>
      </c>
      <c r="V93" s="165" t="s">
        <v>26</v>
      </c>
      <c r="W93" s="156"/>
    </row>
    <row r="94" spans="1:23" ht="39" customHeight="1">
      <c r="A94" s="85"/>
      <c r="B94" s="64"/>
      <c r="C94" s="79">
        <v>2</v>
      </c>
      <c r="D94" s="66" t="s">
        <v>95</v>
      </c>
      <c r="E94" s="68">
        <v>194000000</v>
      </c>
      <c r="F94" s="158">
        <v>0</v>
      </c>
      <c r="G94" s="165" t="s">
        <v>26</v>
      </c>
      <c r="H94" s="165" t="s">
        <v>26</v>
      </c>
      <c r="I94" s="158">
        <v>0</v>
      </c>
      <c r="J94" s="165" t="s">
        <v>26</v>
      </c>
      <c r="K94" s="165" t="s">
        <v>26</v>
      </c>
      <c r="L94" s="155">
        <v>0</v>
      </c>
      <c r="M94" s="153">
        <v>0</v>
      </c>
      <c r="N94" s="153">
        <v>0</v>
      </c>
      <c r="O94" s="164" t="s">
        <v>26</v>
      </c>
      <c r="P94" s="164" t="s">
        <v>26</v>
      </c>
      <c r="Q94" s="155">
        <f t="shared" si="26"/>
        <v>0</v>
      </c>
      <c r="R94" s="165" t="s">
        <v>26</v>
      </c>
      <c r="S94" s="165" t="s">
        <v>26</v>
      </c>
      <c r="T94" s="158">
        <f t="shared" si="27"/>
        <v>0</v>
      </c>
      <c r="U94" s="165" t="s">
        <v>26</v>
      </c>
      <c r="V94" s="165" t="s">
        <v>26</v>
      </c>
      <c r="W94" s="156"/>
    </row>
    <row r="95" spans="1:23" ht="27.95" customHeight="1">
      <c r="A95" s="85"/>
      <c r="B95" s="64"/>
      <c r="C95" s="79">
        <v>3</v>
      </c>
      <c r="D95" s="66" t="s">
        <v>96</v>
      </c>
      <c r="E95" s="68">
        <v>145500000</v>
      </c>
      <c r="F95" s="158">
        <v>0</v>
      </c>
      <c r="G95" s="165" t="s">
        <v>26</v>
      </c>
      <c r="H95" s="165" t="s">
        <v>26</v>
      </c>
      <c r="I95" s="158">
        <v>0</v>
      </c>
      <c r="J95" s="165" t="s">
        <v>26</v>
      </c>
      <c r="K95" s="165" t="s">
        <v>26</v>
      </c>
      <c r="L95" s="155">
        <v>0</v>
      </c>
      <c r="M95" s="153">
        <v>0</v>
      </c>
      <c r="N95" s="153">
        <v>0</v>
      </c>
      <c r="O95" s="164" t="s">
        <v>26</v>
      </c>
      <c r="P95" s="164" t="s">
        <v>26</v>
      </c>
      <c r="Q95" s="155">
        <f t="shared" si="26"/>
        <v>0</v>
      </c>
      <c r="R95" s="165" t="s">
        <v>26</v>
      </c>
      <c r="S95" s="165" t="s">
        <v>26</v>
      </c>
      <c r="T95" s="158">
        <f t="shared" si="27"/>
        <v>0</v>
      </c>
      <c r="U95" s="165" t="s">
        <v>26</v>
      </c>
      <c r="V95" s="165" t="s">
        <v>26</v>
      </c>
      <c r="W95" s="156"/>
    </row>
    <row r="96" spans="1:23" ht="27.95" customHeight="1">
      <c r="A96" s="85"/>
      <c r="B96" s="64"/>
      <c r="C96" s="79">
        <v>4</v>
      </c>
      <c r="D96" s="66" t="s">
        <v>97</v>
      </c>
      <c r="E96" s="68">
        <v>194000000</v>
      </c>
      <c r="F96" s="158">
        <v>0</v>
      </c>
      <c r="G96" s="165" t="s">
        <v>26</v>
      </c>
      <c r="H96" s="165" t="s">
        <v>26</v>
      </c>
      <c r="I96" s="158">
        <v>0</v>
      </c>
      <c r="J96" s="165" t="s">
        <v>26</v>
      </c>
      <c r="K96" s="165" t="s">
        <v>26</v>
      </c>
      <c r="L96" s="155">
        <v>0</v>
      </c>
      <c r="M96" s="153">
        <v>0</v>
      </c>
      <c r="N96" s="153">
        <v>0</v>
      </c>
      <c r="O96" s="164" t="s">
        <v>26</v>
      </c>
      <c r="P96" s="164" t="s">
        <v>26</v>
      </c>
      <c r="Q96" s="155">
        <f t="shared" si="26"/>
        <v>0</v>
      </c>
      <c r="R96" s="165" t="s">
        <v>26</v>
      </c>
      <c r="S96" s="165" t="s">
        <v>26</v>
      </c>
      <c r="T96" s="158">
        <f t="shared" si="27"/>
        <v>0</v>
      </c>
      <c r="U96" s="165" t="s">
        <v>26</v>
      </c>
      <c r="V96" s="165" t="s">
        <v>26</v>
      </c>
      <c r="W96" s="156"/>
    </row>
    <row r="97" spans="1:23" ht="53.25" customHeight="1">
      <c r="A97" s="156"/>
      <c r="B97" s="64"/>
      <c r="C97" s="79">
        <v>5</v>
      </c>
      <c r="D97" s="66" t="s">
        <v>98</v>
      </c>
      <c r="E97" s="68">
        <v>97000000</v>
      </c>
      <c r="F97" s="158">
        <v>0</v>
      </c>
      <c r="G97" s="165" t="s">
        <v>26</v>
      </c>
      <c r="H97" s="165" t="s">
        <v>26</v>
      </c>
      <c r="I97" s="158">
        <v>0</v>
      </c>
      <c r="J97" s="165" t="s">
        <v>26</v>
      </c>
      <c r="K97" s="165" t="s">
        <v>26</v>
      </c>
      <c r="L97" s="155">
        <v>0</v>
      </c>
      <c r="M97" s="153">
        <v>0</v>
      </c>
      <c r="N97" s="153">
        <v>0</v>
      </c>
      <c r="O97" s="164" t="s">
        <v>26</v>
      </c>
      <c r="P97" s="164" t="s">
        <v>26</v>
      </c>
      <c r="Q97" s="155">
        <f t="shared" si="26"/>
        <v>0</v>
      </c>
      <c r="R97" s="165" t="s">
        <v>26</v>
      </c>
      <c r="S97" s="165" t="s">
        <v>26</v>
      </c>
      <c r="T97" s="158">
        <f t="shared" si="27"/>
        <v>0</v>
      </c>
      <c r="U97" s="165" t="s">
        <v>26</v>
      </c>
      <c r="V97" s="165" t="s">
        <v>26</v>
      </c>
      <c r="W97" s="156"/>
    </row>
    <row r="98" spans="1:23" ht="27.95" customHeight="1">
      <c r="A98" s="160"/>
      <c r="B98" s="70"/>
      <c r="C98" s="193">
        <v>6</v>
      </c>
      <c r="D98" s="72" t="s">
        <v>99</v>
      </c>
      <c r="E98" s="73">
        <v>194000000</v>
      </c>
      <c r="F98" s="176">
        <v>0</v>
      </c>
      <c r="G98" s="177" t="s">
        <v>26</v>
      </c>
      <c r="H98" s="177" t="s">
        <v>26</v>
      </c>
      <c r="I98" s="176">
        <v>0</v>
      </c>
      <c r="J98" s="177" t="s">
        <v>26</v>
      </c>
      <c r="K98" s="177" t="s">
        <v>26</v>
      </c>
      <c r="L98" s="178">
        <v>0</v>
      </c>
      <c r="M98" s="179">
        <v>0</v>
      </c>
      <c r="N98" s="179">
        <v>0</v>
      </c>
      <c r="O98" s="180" t="s">
        <v>26</v>
      </c>
      <c r="P98" s="180" t="s">
        <v>26</v>
      </c>
      <c r="Q98" s="178">
        <f t="shared" si="26"/>
        <v>0</v>
      </c>
      <c r="R98" s="177" t="s">
        <v>26</v>
      </c>
      <c r="S98" s="177" t="s">
        <v>26</v>
      </c>
      <c r="T98" s="176">
        <f t="shared" si="27"/>
        <v>0</v>
      </c>
      <c r="U98" s="177" t="s">
        <v>26</v>
      </c>
      <c r="V98" s="177" t="s">
        <v>26</v>
      </c>
      <c r="W98" s="160"/>
    </row>
    <row r="99" spans="1:23" ht="39" customHeight="1">
      <c r="A99" s="171"/>
      <c r="B99" s="75"/>
      <c r="C99" s="76">
        <v>7</v>
      </c>
      <c r="D99" s="77" t="s">
        <v>100</v>
      </c>
      <c r="E99" s="78">
        <v>145500000</v>
      </c>
      <c r="F99" s="172">
        <v>0</v>
      </c>
      <c r="G99" s="181" t="s">
        <v>26</v>
      </c>
      <c r="H99" s="181" t="s">
        <v>26</v>
      </c>
      <c r="I99" s="172">
        <v>0</v>
      </c>
      <c r="J99" s="181" t="s">
        <v>26</v>
      </c>
      <c r="K99" s="181" t="s">
        <v>26</v>
      </c>
      <c r="L99" s="174">
        <v>0</v>
      </c>
      <c r="M99" s="182">
        <v>0</v>
      </c>
      <c r="N99" s="182">
        <v>0</v>
      </c>
      <c r="O99" s="183" t="s">
        <v>26</v>
      </c>
      <c r="P99" s="183" t="s">
        <v>26</v>
      </c>
      <c r="Q99" s="174">
        <f t="shared" si="26"/>
        <v>0</v>
      </c>
      <c r="R99" s="181" t="s">
        <v>26</v>
      </c>
      <c r="S99" s="181" t="s">
        <v>26</v>
      </c>
      <c r="T99" s="172">
        <f t="shared" si="27"/>
        <v>0</v>
      </c>
      <c r="U99" s="181" t="s">
        <v>26</v>
      </c>
      <c r="V99" s="181" t="s">
        <v>26</v>
      </c>
      <c r="W99" s="171"/>
    </row>
    <row r="100" spans="1:23" ht="27.95" customHeight="1">
      <c r="A100" s="156"/>
      <c r="B100" s="64"/>
      <c r="C100" s="65">
        <v>8</v>
      </c>
      <c r="D100" s="66" t="s">
        <v>101</v>
      </c>
      <c r="E100" s="68">
        <v>155200000</v>
      </c>
      <c r="F100" s="158">
        <v>0</v>
      </c>
      <c r="G100" s="165" t="s">
        <v>26</v>
      </c>
      <c r="H100" s="165" t="s">
        <v>26</v>
      </c>
      <c r="I100" s="158">
        <v>0</v>
      </c>
      <c r="J100" s="165" t="s">
        <v>26</v>
      </c>
      <c r="K100" s="165" t="s">
        <v>26</v>
      </c>
      <c r="L100" s="155">
        <v>0</v>
      </c>
      <c r="M100" s="153">
        <v>0</v>
      </c>
      <c r="N100" s="153">
        <v>0</v>
      </c>
      <c r="O100" s="164" t="s">
        <v>26</v>
      </c>
      <c r="P100" s="164" t="s">
        <v>26</v>
      </c>
      <c r="Q100" s="155">
        <f t="shared" si="26"/>
        <v>0</v>
      </c>
      <c r="R100" s="165" t="s">
        <v>26</v>
      </c>
      <c r="S100" s="165" t="s">
        <v>26</v>
      </c>
      <c r="T100" s="158">
        <f t="shared" si="27"/>
        <v>0</v>
      </c>
      <c r="U100" s="165" t="s">
        <v>26</v>
      </c>
      <c r="V100" s="165" t="s">
        <v>26</v>
      </c>
      <c r="W100" s="156"/>
    </row>
    <row r="101" spans="1:23" ht="18" customHeight="1">
      <c r="A101" s="156"/>
      <c r="B101" s="64"/>
      <c r="C101" s="65"/>
      <c r="D101" s="67" t="s">
        <v>30</v>
      </c>
      <c r="E101" s="68">
        <v>40800000</v>
      </c>
      <c r="F101" s="158">
        <v>0</v>
      </c>
      <c r="G101" s="165" t="s">
        <v>26</v>
      </c>
      <c r="H101" s="165" t="s">
        <v>26</v>
      </c>
      <c r="I101" s="158">
        <v>0</v>
      </c>
      <c r="J101" s="165" t="s">
        <v>26</v>
      </c>
      <c r="K101" s="165" t="s">
        <v>26</v>
      </c>
      <c r="L101" s="155">
        <v>0</v>
      </c>
      <c r="M101" s="153">
        <v>0</v>
      </c>
      <c r="N101" s="153">
        <v>0</v>
      </c>
      <c r="O101" s="164" t="s">
        <v>26</v>
      </c>
      <c r="P101" s="164" t="s">
        <v>26</v>
      </c>
      <c r="Q101" s="155">
        <f t="shared" si="26"/>
        <v>0</v>
      </c>
      <c r="R101" s="165" t="s">
        <v>26</v>
      </c>
      <c r="S101" s="165" t="s">
        <v>26</v>
      </c>
      <c r="T101" s="158">
        <f t="shared" si="27"/>
        <v>0</v>
      </c>
      <c r="U101" s="165" t="s">
        <v>26</v>
      </c>
      <c r="V101" s="165" t="s">
        <v>26</v>
      </c>
      <c r="W101" s="156"/>
    </row>
    <row r="102" spans="1:23" ht="14.1" customHeight="1">
      <c r="A102" s="156"/>
      <c r="B102" s="64"/>
      <c r="C102" s="65"/>
      <c r="D102" s="66"/>
      <c r="E102" s="158"/>
      <c r="F102" s="158"/>
      <c r="G102" s="167"/>
      <c r="H102" s="167"/>
      <c r="I102" s="155"/>
      <c r="J102" s="167"/>
      <c r="K102" s="167"/>
      <c r="L102" s="155"/>
      <c r="M102" s="167"/>
      <c r="N102" s="167"/>
      <c r="O102" s="167"/>
      <c r="P102" s="167"/>
      <c r="Q102" s="167"/>
      <c r="R102" s="165" t="s">
        <v>26</v>
      </c>
      <c r="S102" s="165" t="s">
        <v>26</v>
      </c>
      <c r="T102" s="158">
        <f t="shared" si="27"/>
        <v>0</v>
      </c>
      <c r="U102" s="165" t="s">
        <v>26</v>
      </c>
      <c r="V102" s="165" t="s">
        <v>26</v>
      </c>
      <c r="W102" s="156"/>
    </row>
    <row r="103" spans="1:23" s="163" customFormat="1" ht="30" customHeight="1">
      <c r="A103" s="85">
        <v>9</v>
      </c>
      <c r="B103" s="272" t="s">
        <v>102</v>
      </c>
      <c r="C103" s="273"/>
      <c r="D103" s="274"/>
      <c r="E103" s="154">
        <f>E104</f>
        <v>20000000</v>
      </c>
      <c r="F103" s="154">
        <f t="shared" ref="F103:L103" si="29">F104</f>
        <v>0</v>
      </c>
      <c r="G103" s="154" t="str">
        <f t="shared" si="29"/>
        <v>-</v>
      </c>
      <c r="H103" s="154" t="str">
        <f t="shared" si="29"/>
        <v>-</v>
      </c>
      <c r="I103" s="154">
        <f t="shared" si="29"/>
        <v>0</v>
      </c>
      <c r="J103" s="154" t="str">
        <f t="shared" si="29"/>
        <v>-</v>
      </c>
      <c r="K103" s="154" t="str">
        <f t="shared" si="29"/>
        <v>-</v>
      </c>
      <c r="L103" s="154">
        <f t="shared" si="29"/>
        <v>0</v>
      </c>
      <c r="M103" s="157">
        <v>0</v>
      </c>
      <c r="N103" s="157">
        <v>0</v>
      </c>
      <c r="O103" s="161" t="s">
        <v>26</v>
      </c>
      <c r="P103" s="161" t="s">
        <v>26</v>
      </c>
      <c r="Q103" s="159">
        <f t="shared" ref="Q103:Q104" si="30">L103</f>
        <v>0</v>
      </c>
      <c r="R103" s="162" t="s">
        <v>26</v>
      </c>
      <c r="S103" s="162" t="s">
        <v>26</v>
      </c>
      <c r="T103" s="154">
        <f t="shared" si="27"/>
        <v>0</v>
      </c>
      <c r="U103" s="162" t="s">
        <v>26</v>
      </c>
      <c r="V103" s="162" t="s">
        <v>26</v>
      </c>
      <c r="W103" s="85"/>
    </row>
    <row r="104" spans="1:23" ht="18" customHeight="1">
      <c r="A104" s="156"/>
      <c r="B104" s="64"/>
      <c r="C104" s="267" t="s">
        <v>103</v>
      </c>
      <c r="D104" s="268"/>
      <c r="E104" s="68">
        <v>20000000</v>
      </c>
      <c r="F104" s="158">
        <v>0</v>
      </c>
      <c r="G104" s="165" t="s">
        <v>26</v>
      </c>
      <c r="H104" s="165" t="s">
        <v>26</v>
      </c>
      <c r="I104" s="158">
        <v>0</v>
      </c>
      <c r="J104" s="165" t="s">
        <v>26</v>
      </c>
      <c r="K104" s="165" t="s">
        <v>26</v>
      </c>
      <c r="L104" s="155">
        <v>0</v>
      </c>
      <c r="M104" s="153">
        <v>0</v>
      </c>
      <c r="N104" s="153">
        <v>0</v>
      </c>
      <c r="O104" s="164" t="s">
        <v>26</v>
      </c>
      <c r="P104" s="164" t="s">
        <v>26</v>
      </c>
      <c r="Q104" s="155">
        <f t="shared" si="30"/>
        <v>0</v>
      </c>
      <c r="R104" s="165" t="s">
        <v>26</v>
      </c>
      <c r="S104" s="165" t="s">
        <v>26</v>
      </c>
      <c r="T104" s="158">
        <f t="shared" si="27"/>
        <v>0</v>
      </c>
      <c r="U104" s="165" t="s">
        <v>26</v>
      </c>
      <c r="V104" s="165" t="s">
        <v>26</v>
      </c>
      <c r="W104" s="156"/>
    </row>
    <row r="105" spans="1:23" ht="14.1" customHeight="1">
      <c r="A105" s="156"/>
      <c r="B105" s="64"/>
      <c r="C105" s="65"/>
      <c r="D105" s="66"/>
      <c r="E105" s="158"/>
      <c r="F105" s="158"/>
      <c r="G105" s="167"/>
      <c r="H105" s="167"/>
      <c r="I105" s="155"/>
      <c r="J105" s="167"/>
      <c r="K105" s="167"/>
      <c r="L105" s="155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</row>
    <row r="106" spans="1:23" s="163" customFormat="1" ht="30" customHeight="1">
      <c r="A106" s="85">
        <v>10</v>
      </c>
      <c r="B106" s="272" t="s">
        <v>104</v>
      </c>
      <c r="C106" s="273"/>
      <c r="D106" s="274"/>
      <c r="E106" s="154">
        <f>E107</f>
        <v>25000000</v>
      </c>
      <c r="F106" s="154">
        <f t="shared" ref="F106:L106" si="31">F107</f>
        <v>0</v>
      </c>
      <c r="G106" s="154" t="str">
        <f t="shared" si="31"/>
        <v>-</v>
      </c>
      <c r="H106" s="154" t="str">
        <f t="shared" si="31"/>
        <v>-</v>
      </c>
      <c r="I106" s="154">
        <f t="shared" si="31"/>
        <v>0</v>
      </c>
      <c r="J106" s="154" t="str">
        <f t="shared" si="31"/>
        <v>-</v>
      </c>
      <c r="K106" s="154" t="str">
        <f t="shared" si="31"/>
        <v>-</v>
      </c>
      <c r="L106" s="154">
        <f t="shared" si="31"/>
        <v>0</v>
      </c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</row>
    <row r="107" spans="1:23" ht="18" customHeight="1">
      <c r="A107" s="156"/>
      <c r="B107" s="64"/>
      <c r="C107" s="267" t="s">
        <v>177</v>
      </c>
      <c r="D107" s="268"/>
      <c r="E107" s="68">
        <v>25000000</v>
      </c>
      <c r="F107" s="158"/>
      <c r="G107" s="165" t="s">
        <v>26</v>
      </c>
      <c r="H107" s="165" t="s">
        <v>26</v>
      </c>
      <c r="I107" s="158">
        <v>0</v>
      </c>
      <c r="J107" s="165" t="s">
        <v>26</v>
      </c>
      <c r="K107" s="165" t="s">
        <v>26</v>
      </c>
      <c r="L107" s="155">
        <v>0</v>
      </c>
      <c r="M107" s="153">
        <v>0</v>
      </c>
      <c r="N107" s="153">
        <v>0</v>
      </c>
      <c r="O107" s="164" t="s">
        <v>26</v>
      </c>
      <c r="P107" s="164" t="s">
        <v>26</v>
      </c>
      <c r="Q107" s="155">
        <f t="shared" ref="Q107" si="32">L107</f>
        <v>0</v>
      </c>
      <c r="R107" s="165" t="s">
        <v>26</v>
      </c>
      <c r="S107" s="165" t="s">
        <v>26</v>
      </c>
      <c r="T107" s="158">
        <f t="shared" ref="T107" si="33">SUM(T108:T110)</f>
        <v>0</v>
      </c>
      <c r="U107" s="165" t="s">
        <v>26</v>
      </c>
      <c r="V107" s="165" t="s">
        <v>26</v>
      </c>
      <c r="W107" s="156"/>
    </row>
    <row r="108" spans="1:23" ht="14.1" customHeight="1">
      <c r="A108" s="156"/>
      <c r="B108" s="64"/>
      <c r="C108" s="65"/>
      <c r="D108" s="66"/>
      <c r="E108" s="158"/>
      <c r="F108" s="158"/>
      <c r="G108" s="167"/>
      <c r="H108" s="167"/>
      <c r="I108" s="155"/>
      <c r="J108" s="167"/>
      <c r="K108" s="167"/>
      <c r="L108" s="155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</row>
    <row r="109" spans="1:23" s="163" customFormat="1" ht="27.95" customHeight="1">
      <c r="A109" s="85">
        <v>11</v>
      </c>
      <c r="B109" s="272" t="s">
        <v>106</v>
      </c>
      <c r="C109" s="273"/>
      <c r="D109" s="274"/>
      <c r="E109" s="154">
        <f>E110</f>
        <v>20000000</v>
      </c>
      <c r="F109" s="154">
        <f t="shared" ref="F109:L109" si="34">F110</f>
        <v>0</v>
      </c>
      <c r="G109" s="154" t="str">
        <f t="shared" si="34"/>
        <v>-</v>
      </c>
      <c r="H109" s="154" t="str">
        <f t="shared" si="34"/>
        <v>-</v>
      </c>
      <c r="I109" s="154">
        <f t="shared" si="34"/>
        <v>0</v>
      </c>
      <c r="J109" s="154" t="str">
        <f t="shared" si="34"/>
        <v>-</v>
      </c>
      <c r="K109" s="154" t="str">
        <f t="shared" si="34"/>
        <v>-</v>
      </c>
      <c r="L109" s="154">
        <f t="shared" si="34"/>
        <v>0</v>
      </c>
      <c r="M109" s="157">
        <v>0</v>
      </c>
      <c r="N109" s="157">
        <v>0</v>
      </c>
      <c r="O109" s="161" t="s">
        <v>26</v>
      </c>
      <c r="P109" s="161" t="s">
        <v>26</v>
      </c>
      <c r="Q109" s="159">
        <f t="shared" ref="Q109:Q110" si="35">L109</f>
        <v>0</v>
      </c>
      <c r="R109" s="166"/>
      <c r="S109" s="166"/>
      <c r="T109" s="166"/>
      <c r="U109" s="166"/>
      <c r="V109" s="166"/>
      <c r="W109" s="166"/>
    </row>
    <row r="110" spans="1:23" ht="18" customHeight="1">
      <c r="A110" s="156"/>
      <c r="B110" s="64"/>
      <c r="C110" s="267" t="s">
        <v>107</v>
      </c>
      <c r="D110" s="268"/>
      <c r="E110" s="68">
        <v>20000000</v>
      </c>
      <c r="F110" s="158">
        <v>0</v>
      </c>
      <c r="G110" s="165" t="s">
        <v>26</v>
      </c>
      <c r="H110" s="165" t="s">
        <v>26</v>
      </c>
      <c r="I110" s="158">
        <v>0</v>
      </c>
      <c r="J110" s="165" t="s">
        <v>26</v>
      </c>
      <c r="K110" s="165" t="s">
        <v>26</v>
      </c>
      <c r="L110" s="155">
        <v>0</v>
      </c>
      <c r="M110" s="153">
        <v>0</v>
      </c>
      <c r="N110" s="153">
        <v>0</v>
      </c>
      <c r="O110" s="164" t="s">
        <v>26</v>
      </c>
      <c r="P110" s="164" t="s">
        <v>26</v>
      </c>
      <c r="Q110" s="155">
        <f t="shared" si="35"/>
        <v>0</v>
      </c>
      <c r="R110" s="165" t="s">
        <v>26</v>
      </c>
      <c r="S110" s="165" t="s">
        <v>26</v>
      </c>
      <c r="T110" s="158">
        <f t="shared" ref="T110" si="36">SUM(T111:T113)</f>
        <v>0</v>
      </c>
      <c r="U110" s="165" t="s">
        <v>26</v>
      </c>
      <c r="V110" s="165" t="s">
        <v>26</v>
      </c>
      <c r="W110" s="156"/>
    </row>
    <row r="111" spans="1:23" ht="14.1" customHeight="1">
      <c r="A111" s="156"/>
      <c r="B111" s="64"/>
      <c r="C111" s="65"/>
      <c r="D111" s="66"/>
      <c r="E111" s="158"/>
      <c r="F111" s="158"/>
      <c r="G111" s="167"/>
      <c r="H111" s="167"/>
      <c r="I111" s="155"/>
      <c r="J111" s="167"/>
      <c r="K111" s="167"/>
      <c r="L111" s="155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</row>
    <row r="112" spans="1:23" s="163" customFormat="1" ht="27" customHeight="1">
      <c r="A112" s="85">
        <v>12</v>
      </c>
      <c r="B112" s="272" t="s">
        <v>108</v>
      </c>
      <c r="C112" s="273"/>
      <c r="D112" s="274"/>
      <c r="E112" s="154">
        <f>E113</f>
        <v>20000000</v>
      </c>
      <c r="F112" s="154">
        <f t="shared" ref="F112:L112" si="37">F113</f>
        <v>0</v>
      </c>
      <c r="G112" s="154" t="str">
        <f t="shared" si="37"/>
        <v>-</v>
      </c>
      <c r="H112" s="154" t="str">
        <f t="shared" si="37"/>
        <v>-</v>
      </c>
      <c r="I112" s="154">
        <f t="shared" si="37"/>
        <v>0</v>
      </c>
      <c r="J112" s="154" t="str">
        <f t="shared" si="37"/>
        <v>-</v>
      </c>
      <c r="K112" s="154" t="str">
        <f t="shared" si="37"/>
        <v>-</v>
      </c>
      <c r="L112" s="154">
        <f t="shared" si="37"/>
        <v>0</v>
      </c>
      <c r="M112" s="157">
        <v>0</v>
      </c>
      <c r="N112" s="157">
        <v>0</v>
      </c>
      <c r="O112" s="161" t="s">
        <v>26</v>
      </c>
      <c r="P112" s="161" t="s">
        <v>26</v>
      </c>
      <c r="Q112" s="159">
        <f t="shared" ref="Q112:Q113" si="38">L112</f>
        <v>0</v>
      </c>
      <c r="R112" s="166"/>
      <c r="S112" s="166"/>
      <c r="T112" s="166"/>
      <c r="U112" s="166"/>
      <c r="V112" s="166"/>
      <c r="W112" s="166"/>
    </row>
    <row r="113" spans="1:23" ht="18" customHeight="1">
      <c r="A113" s="156"/>
      <c r="B113" s="64"/>
      <c r="C113" s="267" t="s">
        <v>109</v>
      </c>
      <c r="D113" s="268"/>
      <c r="E113" s="68">
        <v>20000000</v>
      </c>
      <c r="F113" s="158">
        <v>0</v>
      </c>
      <c r="G113" s="165" t="s">
        <v>26</v>
      </c>
      <c r="H113" s="165" t="s">
        <v>26</v>
      </c>
      <c r="I113" s="158">
        <v>0</v>
      </c>
      <c r="J113" s="165" t="s">
        <v>26</v>
      </c>
      <c r="K113" s="165" t="s">
        <v>26</v>
      </c>
      <c r="L113" s="155">
        <v>0</v>
      </c>
      <c r="M113" s="153">
        <v>0</v>
      </c>
      <c r="N113" s="153">
        <v>0</v>
      </c>
      <c r="O113" s="164" t="s">
        <v>26</v>
      </c>
      <c r="P113" s="164" t="s">
        <v>26</v>
      </c>
      <c r="Q113" s="155">
        <f t="shared" si="38"/>
        <v>0</v>
      </c>
      <c r="R113" s="165" t="s">
        <v>26</v>
      </c>
      <c r="S113" s="165" t="s">
        <v>26</v>
      </c>
      <c r="T113" s="158">
        <f t="shared" ref="T113" si="39">SUM(T114:T116)</f>
        <v>0</v>
      </c>
      <c r="U113" s="165" t="s">
        <v>26</v>
      </c>
      <c r="V113" s="165" t="s">
        <v>26</v>
      </c>
      <c r="W113" s="156"/>
    </row>
    <row r="114" spans="1:23" ht="14.1" customHeight="1">
      <c r="A114" s="156"/>
      <c r="B114" s="64"/>
      <c r="C114" s="65"/>
      <c r="D114" s="66"/>
      <c r="E114" s="158"/>
      <c r="F114" s="158"/>
      <c r="G114" s="167"/>
      <c r="H114" s="167"/>
      <c r="I114" s="155"/>
      <c r="J114" s="167"/>
      <c r="K114" s="167"/>
      <c r="L114" s="155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</row>
    <row r="115" spans="1:23" s="163" customFormat="1" ht="30" customHeight="1">
      <c r="A115" s="85">
        <v>13</v>
      </c>
      <c r="B115" s="272" t="s">
        <v>110</v>
      </c>
      <c r="C115" s="273"/>
      <c r="D115" s="274"/>
      <c r="E115" s="154">
        <f>E116</f>
        <v>60000000</v>
      </c>
      <c r="F115" s="154">
        <f t="shared" ref="F115:L115" si="40">F116</f>
        <v>0</v>
      </c>
      <c r="G115" s="154" t="str">
        <f t="shared" si="40"/>
        <v>-</v>
      </c>
      <c r="H115" s="154" t="str">
        <f t="shared" si="40"/>
        <v>-</v>
      </c>
      <c r="I115" s="154">
        <f t="shared" si="40"/>
        <v>0</v>
      </c>
      <c r="J115" s="154" t="str">
        <f t="shared" si="40"/>
        <v>-</v>
      </c>
      <c r="K115" s="154" t="str">
        <f t="shared" si="40"/>
        <v>-</v>
      </c>
      <c r="L115" s="154">
        <f t="shared" si="40"/>
        <v>12695900</v>
      </c>
      <c r="M115" s="157">
        <f>L115/E115*100</f>
        <v>21.159833333333331</v>
      </c>
      <c r="N115" s="157">
        <v>0</v>
      </c>
      <c r="O115" s="161" t="s">
        <v>26</v>
      </c>
      <c r="P115" s="161" t="s">
        <v>26</v>
      </c>
      <c r="Q115" s="159">
        <f t="shared" ref="Q115:Q116" si="41">L115</f>
        <v>12695900</v>
      </c>
      <c r="R115" s="166"/>
      <c r="S115" s="166"/>
      <c r="T115" s="166"/>
      <c r="U115" s="166"/>
      <c r="V115" s="166"/>
      <c r="W115" s="166"/>
    </row>
    <row r="116" spans="1:23" ht="30" customHeight="1">
      <c r="A116" s="85"/>
      <c r="B116" s="64"/>
      <c r="C116" s="267" t="s">
        <v>111</v>
      </c>
      <c r="D116" s="268"/>
      <c r="E116" s="68">
        <v>60000000</v>
      </c>
      <c r="F116" s="158">
        <v>0</v>
      </c>
      <c r="G116" s="165" t="s">
        <v>26</v>
      </c>
      <c r="H116" s="165" t="s">
        <v>26</v>
      </c>
      <c r="I116" s="158">
        <v>0</v>
      </c>
      <c r="J116" s="165" t="s">
        <v>26</v>
      </c>
      <c r="K116" s="165" t="s">
        <v>26</v>
      </c>
      <c r="L116" s="155">
        <v>12695900</v>
      </c>
      <c r="M116" s="153">
        <f>L116/E116*100</f>
        <v>21.159833333333331</v>
      </c>
      <c r="N116" s="153">
        <v>0</v>
      </c>
      <c r="O116" s="164" t="s">
        <v>26</v>
      </c>
      <c r="P116" s="164" t="s">
        <v>26</v>
      </c>
      <c r="Q116" s="155">
        <f t="shared" si="41"/>
        <v>12695900</v>
      </c>
      <c r="R116" s="165" t="s">
        <v>26</v>
      </c>
      <c r="S116" s="165" t="s">
        <v>26</v>
      </c>
      <c r="T116" s="158">
        <f t="shared" ref="T116" si="42">SUM(T117:T119)</f>
        <v>0</v>
      </c>
      <c r="U116" s="165" t="s">
        <v>26</v>
      </c>
      <c r="V116" s="165" t="s">
        <v>26</v>
      </c>
      <c r="W116" s="156"/>
    </row>
    <row r="117" spans="1:23" ht="14.1" customHeight="1">
      <c r="A117" s="85"/>
      <c r="B117" s="64"/>
      <c r="C117" s="65"/>
      <c r="D117" s="66"/>
      <c r="E117" s="158"/>
      <c r="F117" s="158"/>
      <c r="G117" s="167"/>
      <c r="H117" s="167"/>
      <c r="I117" s="155"/>
      <c r="J117" s="167"/>
      <c r="K117" s="167"/>
      <c r="L117" s="155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</row>
    <row r="118" spans="1:23" s="163" customFormat="1" ht="27.95" customHeight="1">
      <c r="A118" s="85">
        <v>14</v>
      </c>
      <c r="B118" s="272" t="s">
        <v>112</v>
      </c>
      <c r="C118" s="273"/>
      <c r="D118" s="274"/>
      <c r="E118" s="154">
        <f>SUM(E119:E120)</f>
        <v>95000000</v>
      </c>
      <c r="F118" s="154">
        <f t="shared" ref="F118:L118" si="43">SUM(F119:F120)</f>
        <v>0</v>
      </c>
      <c r="G118" s="154">
        <f t="shared" si="43"/>
        <v>0</v>
      </c>
      <c r="H118" s="154">
        <f t="shared" si="43"/>
        <v>0</v>
      </c>
      <c r="I118" s="154">
        <f t="shared" si="43"/>
        <v>0</v>
      </c>
      <c r="J118" s="154">
        <f t="shared" si="43"/>
        <v>0</v>
      </c>
      <c r="K118" s="154">
        <f t="shared" si="43"/>
        <v>0</v>
      </c>
      <c r="L118" s="154">
        <f t="shared" si="43"/>
        <v>30000000</v>
      </c>
      <c r="M118" s="157">
        <f t="shared" ref="M118:M120" si="44">L118/E118*100</f>
        <v>31.578947368421051</v>
      </c>
      <c r="N118" s="157">
        <v>0</v>
      </c>
      <c r="O118" s="161" t="s">
        <v>26</v>
      </c>
      <c r="P118" s="161" t="s">
        <v>26</v>
      </c>
      <c r="Q118" s="159">
        <f t="shared" ref="Q118:Q120" si="45">L118</f>
        <v>30000000</v>
      </c>
      <c r="R118" s="166"/>
      <c r="S118" s="166"/>
      <c r="T118" s="166"/>
      <c r="U118" s="166"/>
      <c r="V118" s="166"/>
      <c r="W118" s="166"/>
    </row>
    <row r="119" spans="1:23" ht="27.95" customHeight="1">
      <c r="A119" s="156"/>
      <c r="B119" s="64"/>
      <c r="C119" s="267" t="s">
        <v>113</v>
      </c>
      <c r="D119" s="268"/>
      <c r="E119" s="68">
        <v>75000000</v>
      </c>
      <c r="F119" s="158">
        <v>0</v>
      </c>
      <c r="G119" s="165" t="s">
        <v>26</v>
      </c>
      <c r="H119" s="165" t="s">
        <v>26</v>
      </c>
      <c r="I119" s="158">
        <v>0</v>
      </c>
      <c r="J119" s="165" t="s">
        <v>26</v>
      </c>
      <c r="K119" s="165" t="s">
        <v>26</v>
      </c>
      <c r="L119" s="155">
        <v>25000000</v>
      </c>
      <c r="M119" s="153">
        <f t="shared" si="44"/>
        <v>33.333333333333329</v>
      </c>
      <c r="N119" s="153">
        <v>0</v>
      </c>
      <c r="O119" s="164" t="s">
        <v>26</v>
      </c>
      <c r="P119" s="164" t="s">
        <v>26</v>
      </c>
      <c r="Q119" s="155">
        <f t="shared" si="45"/>
        <v>25000000</v>
      </c>
      <c r="R119" s="165" t="s">
        <v>26</v>
      </c>
      <c r="S119" s="165" t="s">
        <v>26</v>
      </c>
      <c r="T119" s="158">
        <f t="shared" ref="T119:T120" si="46">SUM(T120:T122)</f>
        <v>0</v>
      </c>
      <c r="U119" s="165" t="s">
        <v>26</v>
      </c>
      <c r="V119" s="165" t="s">
        <v>26</v>
      </c>
      <c r="W119" s="156"/>
    </row>
    <row r="120" spans="1:23" ht="18" customHeight="1">
      <c r="A120" s="156"/>
      <c r="B120" s="88"/>
      <c r="C120" s="290" t="s">
        <v>114</v>
      </c>
      <c r="D120" s="291"/>
      <c r="E120" s="68">
        <v>20000000</v>
      </c>
      <c r="F120" s="158">
        <v>0</v>
      </c>
      <c r="G120" s="165" t="s">
        <v>26</v>
      </c>
      <c r="H120" s="165" t="s">
        <v>26</v>
      </c>
      <c r="I120" s="158">
        <v>0</v>
      </c>
      <c r="J120" s="165" t="s">
        <v>26</v>
      </c>
      <c r="K120" s="165" t="s">
        <v>26</v>
      </c>
      <c r="L120" s="155">
        <v>5000000</v>
      </c>
      <c r="M120" s="153">
        <f t="shared" si="44"/>
        <v>25</v>
      </c>
      <c r="N120" s="153">
        <v>0</v>
      </c>
      <c r="O120" s="164" t="s">
        <v>26</v>
      </c>
      <c r="P120" s="164" t="s">
        <v>26</v>
      </c>
      <c r="Q120" s="155">
        <f t="shared" si="45"/>
        <v>5000000</v>
      </c>
      <c r="R120" s="165" t="s">
        <v>26</v>
      </c>
      <c r="S120" s="165" t="s">
        <v>26</v>
      </c>
      <c r="T120" s="158">
        <f t="shared" si="46"/>
        <v>0</v>
      </c>
      <c r="U120" s="165" t="s">
        <v>26</v>
      </c>
      <c r="V120" s="165" t="s">
        <v>26</v>
      </c>
      <c r="W120" s="156"/>
    </row>
    <row r="121" spans="1:23" ht="14.1" customHeight="1">
      <c r="A121" s="156"/>
      <c r="B121" s="88"/>
      <c r="C121" s="91"/>
      <c r="D121" s="92"/>
      <c r="E121" s="158"/>
      <c r="F121" s="158"/>
      <c r="G121" s="167"/>
      <c r="H121" s="167"/>
      <c r="I121" s="155"/>
      <c r="J121" s="167"/>
      <c r="K121" s="167"/>
      <c r="L121" s="155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</row>
    <row r="122" spans="1:23" s="163" customFormat="1" ht="30" customHeight="1">
      <c r="A122" s="85">
        <v>15</v>
      </c>
      <c r="B122" s="272" t="s">
        <v>115</v>
      </c>
      <c r="C122" s="273"/>
      <c r="D122" s="274"/>
      <c r="E122" s="154">
        <f>SUM(E123:E124)</f>
        <v>60000000</v>
      </c>
      <c r="F122" s="154">
        <f t="shared" ref="F122:L122" si="47">SUM(F123:F124)</f>
        <v>0</v>
      </c>
      <c r="G122" s="154">
        <f t="shared" si="47"/>
        <v>0</v>
      </c>
      <c r="H122" s="154">
        <f t="shared" si="47"/>
        <v>0</v>
      </c>
      <c r="I122" s="154">
        <f t="shared" si="47"/>
        <v>0</v>
      </c>
      <c r="J122" s="154">
        <f t="shared" si="47"/>
        <v>0</v>
      </c>
      <c r="K122" s="154">
        <f t="shared" si="47"/>
        <v>0</v>
      </c>
      <c r="L122" s="154">
        <f t="shared" si="47"/>
        <v>0</v>
      </c>
      <c r="M122" s="157">
        <v>0</v>
      </c>
      <c r="N122" s="157">
        <v>0</v>
      </c>
      <c r="O122" s="161" t="s">
        <v>26</v>
      </c>
      <c r="P122" s="161" t="s">
        <v>26</v>
      </c>
      <c r="Q122" s="159">
        <f t="shared" ref="Q122:Q124" si="48">L122</f>
        <v>0</v>
      </c>
      <c r="R122" s="166"/>
      <c r="S122" s="166"/>
      <c r="T122" s="166"/>
      <c r="U122" s="166"/>
      <c r="V122" s="166"/>
      <c r="W122" s="166"/>
    </row>
    <row r="123" spans="1:23" ht="20.100000000000001" customHeight="1">
      <c r="A123" s="156"/>
      <c r="B123" s="88">
        <v>1</v>
      </c>
      <c r="C123" s="290" t="s">
        <v>116</v>
      </c>
      <c r="D123" s="291"/>
      <c r="E123" s="68">
        <v>40000000</v>
      </c>
      <c r="F123" s="158">
        <v>0</v>
      </c>
      <c r="G123" s="165" t="s">
        <v>26</v>
      </c>
      <c r="H123" s="165" t="s">
        <v>26</v>
      </c>
      <c r="I123" s="158">
        <v>0</v>
      </c>
      <c r="J123" s="165" t="s">
        <v>26</v>
      </c>
      <c r="K123" s="165" t="s">
        <v>26</v>
      </c>
      <c r="L123" s="155">
        <v>0</v>
      </c>
      <c r="M123" s="153">
        <v>0</v>
      </c>
      <c r="N123" s="153">
        <v>0</v>
      </c>
      <c r="O123" s="164" t="s">
        <v>26</v>
      </c>
      <c r="P123" s="164" t="s">
        <v>26</v>
      </c>
      <c r="Q123" s="155">
        <f t="shared" si="48"/>
        <v>0</v>
      </c>
      <c r="R123" s="165" t="s">
        <v>26</v>
      </c>
      <c r="S123" s="165" t="s">
        <v>26</v>
      </c>
      <c r="T123" s="158">
        <f t="shared" ref="T123:T124" si="49">SUM(T124:T126)</f>
        <v>0</v>
      </c>
      <c r="U123" s="165" t="s">
        <v>26</v>
      </c>
      <c r="V123" s="165" t="s">
        <v>26</v>
      </c>
      <c r="W123" s="156"/>
    </row>
    <row r="124" spans="1:23" ht="20.100000000000001" customHeight="1">
      <c r="A124" s="156"/>
      <c r="B124" s="88">
        <v>2</v>
      </c>
      <c r="C124" s="290" t="s">
        <v>117</v>
      </c>
      <c r="D124" s="291"/>
      <c r="E124" s="68">
        <v>20000000</v>
      </c>
      <c r="F124" s="158">
        <v>0</v>
      </c>
      <c r="G124" s="165" t="s">
        <v>26</v>
      </c>
      <c r="H124" s="165" t="s">
        <v>26</v>
      </c>
      <c r="I124" s="158">
        <v>0</v>
      </c>
      <c r="J124" s="165" t="s">
        <v>26</v>
      </c>
      <c r="K124" s="165" t="s">
        <v>26</v>
      </c>
      <c r="L124" s="155">
        <v>0</v>
      </c>
      <c r="M124" s="153">
        <v>0</v>
      </c>
      <c r="N124" s="153">
        <v>0</v>
      </c>
      <c r="O124" s="164" t="s">
        <v>26</v>
      </c>
      <c r="P124" s="164" t="s">
        <v>26</v>
      </c>
      <c r="Q124" s="155">
        <f t="shared" si="48"/>
        <v>0</v>
      </c>
      <c r="R124" s="165" t="s">
        <v>26</v>
      </c>
      <c r="S124" s="165" t="s">
        <v>26</v>
      </c>
      <c r="T124" s="158">
        <f t="shared" si="49"/>
        <v>0</v>
      </c>
      <c r="U124" s="165" t="s">
        <v>26</v>
      </c>
      <c r="V124" s="165" t="s">
        <v>26</v>
      </c>
      <c r="W124" s="156"/>
    </row>
    <row r="125" spans="1:23" ht="14.1" customHeight="1">
      <c r="A125" s="156"/>
      <c r="B125" s="88"/>
      <c r="C125" s="91"/>
      <c r="D125" s="92"/>
      <c r="E125" s="158"/>
      <c r="F125" s="158"/>
      <c r="G125" s="167"/>
      <c r="H125" s="167"/>
      <c r="I125" s="155"/>
      <c r="J125" s="167"/>
      <c r="K125" s="167"/>
      <c r="L125" s="155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</row>
    <row r="126" spans="1:23" s="163" customFormat="1" ht="30" customHeight="1">
      <c r="A126" s="85">
        <v>16</v>
      </c>
      <c r="B126" s="298" t="s">
        <v>118</v>
      </c>
      <c r="C126" s="299"/>
      <c r="D126" s="300"/>
      <c r="E126" s="154">
        <f>E127</f>
        <v>10000000</v>
      </c>
      <c r="F126" s="154">
        <f t="shared" ref="F126:L126" si="50">F127</f>
        <v>0</v>
      </c>
      <c r="G126" s="154" t="str">
        <f t="shared" si="50"/>
        <v>-</v>
      </c>
      <c r="H126" s="154" t="str">
        <f t="shared" si="50"/>
        <v>-</v>
      </c>
      <c r="I126" s="154">
        <f t="shared" si="50"/>
        <v>0</v>
      </c>
      <c r="J126" s="154" t="str">
        <f t="shared" si="50"/>
        <v>-</v>
      </c>
      <c r="K126" s="154" t="str">
        <f t="shared" si="50"/>
        <v>-</v>
      </c>
      <c r="L126" s="154">
        <f t="shared" si="50"/>
        <v>0</v>
      </c>
      <c r="M126" s="157">
        <v>0</v>
      </c>
      <c r="N126" s="157">
        <v>0</v>
      </c>
      <c r="O126" s="161" t="s">
        <v>26</v>
      </c>
      <c r="P126" s="161" t="s">
        <v>26</v>
      </c>
      <c r="Q126" s="159">
        <f t="shared" ref="Q126:Q127" si="51">L126</f>
        <v>0</v>
      </c>
      <c r="R126" s="166"/>
      <c r="S126" s="166"/>
      <c r="T126" s="166"/>
      <c r="U126" s="166"/>
      <c r="V126" s="166"/>
      <c r="W126" s="166"/>
    </row>
    <row r="127" spans="1:23" ht="41.25" customHeight="1">
      <c r="A127" s="156"/>
      <c r="B127" s="88"/>
      <c r="C127" s="290" t="s">
        <v>119</v>
      </c>
      <c r="D127" s="291"/>
      <c r="E127" s="68">
        <v>10000000</v>
      </c>
      <c r="F127" s="158">
        <v>0</v>
      </c>
      <c r="G127" s="165" t="s">
        <v>26</v>
      </c>
      <c r="H127" s="165" t="s">
        <v>26</v>
      </c>
      <c r="I127" s="158">
        <v>0</v>
      </c>
      <c r="J127" s="165" t="s">
        <v>26</v>
      </c>
      <c r="K127" s="165" t="s">
        <v>26</v>
      </c>
      <c r="L127" s="155">
        <v>0</v>
      </c>
      <c r="M127" s="153">
        <v>0</v>
      </c>
      <c r="N127" s="153">
        <v>0</v>
      </c>
      <c r="O127" s="164" t="s">
        <v>26</v>
      </c>
      <c r="P127" s="164" t="s">
        <v>26</v>
      </c>
      <c r="Q127" s="155">
        <f t="shared" si="51"/>
        <v>0</v>
      </c>
      <c r="R127" s="165" t="s">
        <v>26</v>
      </c>
      <c r="S127" s="165" t="s">
        <v>26</v>
      </c>
      <c r="T127" s="158">
        <f t="shared" ref="T127" si="52">SUM(T128:T130)</f>
        <v>0</v>
      </c>
      <c r="U127" s="165" t="s">
        <v>26</v>
      </c>
      <c r="V127" s="165" t="s">
        <v>26</v>
      </c>
      <c r="W127" s="156"/>
    </row>
    <row r="128" spans="1:23" ht="14.1" customHeight="1">
      <c r="A128" s="156"/>
      <c r="B128" s="88"/>
      <c r="C128" s="91"/>
      <c r="D128" s="92"/>
      <c r="E128" s="158"/>
      <c r="F128" s="158"/>
      <c r="G128" s="167"/>
      <c r="H128" s="167"/>
      <c r="I128" s="155"/>
      <c r="J128" s="167"/>
      <c r="K128" s="167"/>
      <c r="L128" s="155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</row>
    <row r="129" spans="1:23" s="163" customFormat="1" ht="18" customHeight="1">
      <c r="A129" s="85">
        <v>17</v>
      </c>
      <c r="B129" s="298" t="s">
        <v>120</v>
      </c>
      <c r="C129" s="299"/>
      <c r="D129" s="300"/>
      <c r="E129" s="154">
        <f>E130</f>
        <v>12500000</v>
      </c>
      <c r="F129" s="154">
        <f t="shared" ref="F129:L129" si="53">F130</f>
        <v>0</v>
      </c>
      <c r="G129" s="154" t="str">
        <f t="shared" si="53"/>
        <v>-</v>
      </c>
      <c r="H129" s="154" t="str">
        <f t="shared" si="53"/>
        <v>-</v>
      </c>
      <c r="I129" s="154">
        <f t="shared" si="53"/>
        <v>0</v>
      </c>
      <c r="J129" s="154" t="str">
        <f t="shared" si="53"/>
        <v>-</v>
      </c>
      <c r="K129" s="154" t="str">
        <f t="shared" si="53"/>
        <v>-</v>
      </c>
      <c r="L129" s="154">
        <f t="shared" si="53"/>
        <v>0</v>
      </c>
      <c r="M129" s="157">
        <v>0</v>
      </c>
      <c r="N129" s="157">
        <v>0</v>
      </c>
      <c r="O129" s="161" t="s">
        <v>26</v>
      </c>
      <c r="P129" s="161" t="s">
        <v>26</v>
      </c>
      <c r="Q129" s="159">
        <f t="shared" ref="Q129:Q130" si="54">L129</f>
        <v>0</v>
      </c>
      <c r="R129" s="166"/>
      <c r="S129" s="166"/>
      <c r="T129" s="166"/>
      <c r="U129" s="166"/>
      <c r="V129" s="166"/>
      <c r="W129" s="166"/>
    </row>
    <row r="130" spans="1:23" ht="30" customHeight="1">
      <c r="A130" s="160"/>
      <c r="B130" s="93"/>
      <c r="C130" s="315" t="s">
        <v>121</v>
      </c>
      <c r="D130" s="316"/>
      <c r="E130" s="73">
        <v>12500000</v>
      </c>
      <c r="F130" s="176">
        <v>0</v>
      </c>
      <c r="G130" s="177" t="s">
        <v>26</v>
      </c>
      <c r="H130" s="177" t="s">
        <v>26</v>
      </c>
      <c r="I130" s="176">
        <v>0</v>
      </c>
      <c r="J130" s="177" t="s">
        <v>26</v>
      </c>
      <c r="K130" s="177" t="s">
        <v>26</v>
      </c>
      <c r="L130" s="178">
        <v>0</v>
      </c>
      <c r="M130" s="179">
        <v>0</v>
      </c>
      <c r="N130" s="179">
        <v>0</v>
      </c>
      <c r="O130" s="180" t="s">
        <v>26</v>
      </c>
      <c r="P130" s="180" t="s">
        <v>26</v>
      </c>
      <c r="Q130" s="178">
        <f t="shared" si="54"/>
        <v>0</v>
      </c>
      <c r="R130" s="177" t="s">
        <v>26</v>
      </c>
      <c r="S130" s="177" t="s">
        <v>26</v>
      </c>
      <c r="T130" s="176">
        <f t="shared" ref="T130" si="55">SUM(T131:T133)</f>
        <v>0</v>
      </c>
      <c r="U130" s="177" t="s">
        <v>26</v>
      </c>
      <c r="V130" s="177" t="s">
        <v>26</v>
      </c>
      <c r="W130" s="160"/>
    </row>
    <row r="131" spans="1:23" ht="14.1" customHeight="1">
      <c r="A131" s="171"/>
      <c r="B131" s="112"/>
      <c r="C131" s="113"/>
      <c r="D131" s="114"/>
      <c r="E131" s="172"/>
      <c r="F131" s="172"/>
      <c r="G131" s="173"/>
      <c r="H131" s="173"/>
      <c r="I131" s="174"/>
      <c r="J131" s="173"/>
      <c r="K131" s="173"/>
      <c r="L131" s="174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</row>
    <row r="132" spans="1:23" s="163" customFormat="1" ht="30" customHeight="1">
      <c r="A132" s="85">
        <v>18</v>
      </c>
      <c r="B132" s="298" t="s">
        <v>122</v>
      </c>
      <c r="C132" s="299"/>
      <c r="D132" s="300"/>
      <c r="E132" s="154">
        <f>E133</f>
        <v>20000000</v>
      </c>
      <c r="F132" s="154">
        <f t="shared" ref="F132:L132" si="56">F133</f>
        <v>0</v>
      </c>
      <c r="G132" s="154" t="str">
        <f t="shared" si="56"/>
        <v>-</v>
      </c>
      <c r="H132" s="154" t="str">
        <f t="shared" si="56"/>
        <v>-</v>
      </c>
      <c r="I132" s="154">
        <f t="shared" si="56"/>
        <v>0</v>
      </c>
      <c r="J132" s="154" t="str">
        <f t="shared" si="56"/>
        <v>-</v>
      </c>
      <c r="K132" s="154" t="str">
        <f t="shared" si="56"/>
        <v>-</v>
      </c>
      <c r="L132" s="154">
        <f t="shared" si="56"/>
        <v>0</v>
      </c>
      <c r="M132" s="157">
        <v>0</v>
      </c>
      <c r="N132" s="157">
        <v>0</v>
      </c>
      <c r="O132" s="161" t="s">
        <v>26</v>
      </c>
      <c r="P132" s="161" t="s">
        <v>26</v>
      </c>
      <c r="Q132" s="159">
        <f t="shared" ref="Q132:Q133" si="57">L132</f>
        <v>0</v>
      </c>
      <c r="R132" s="166"/>
      <c r="S132" s="166"/>
      <c r="T132" s="166"/>
      <c r="U132" s="166"/>
      <c r="V132" s="166"/>
      <c r="W132" s="166"/>
    </row>
    <row r="133" spans="1:23" ht="18" customHeight="1">
      <c r="A133" s="156"/>
      <c r="B133" s="88"/>
      <c r="C133" s="290" t="s">
        <v>123</v>
      </c>
      <c r="D133" s="291"/>
      <c r="E133" s="68">
        <v>20000000</v>
      </c>
      <c r="F133" s="158">
        <v>0</v>
      </c>
      <c r="G133" s="165" t="s">
        <v>26</v>
      </c>
      <c r="H133" s="165" t="s">
        <v>26</v>
      </c>
      <c r="I133" s="158">
        <v>0</v>
      </c>
      <c r="J133" s="165" t="s">
        <v>26</v>
      </c>
      <c r="K133" s="165" t="s">
        <v>26</v>
      </c>
      <c r="L133" s="155">
        <v>0</v>
      </c>
      <c r="M133" s="153">
        <v>0</v>
      </c>
      <c r="N133" s="153">
        <v>0</v>
      </c>
      <c r="O133" s="164" t="s">
        <v>26</v>
      </c>
      <c r="P133" s="164" t="s">
        <v>26</v>
      </c>
      <c r="Q133" s="155">
        <f t="shared" si="57"/>
        <v>0</v>
      </c>
      <c r="R133" s="165" t="s">
        <v>26</v>
      </c>
      <c r="S133" s="165" t="s">
        <v>26</v>
      </c>
      <c r="T133" s="158">
        <f t="shared" ref="T133" si="58">SUM(T135:T137)</f>
        <v>0</v>
      </c>
      <c r="U133" s="165" t="s">
        <v>26</v>
      </c>
      <c r="V133" s="165" t="s">
        <v>26</v>
      </c>
      <c r="W133" s="156"/>
    </row>
    <row r="134" spans="1:23" ht="24.75" customHeight="1">
      <c r="A134" s="156"/>
      <c r="B134" s="88"/>
      <c r="C134" s="195"/>
      <c r="D134" s="196"/>
      <c r="E134" s="68"/>
      <c r="F134" s="158"/>
      <c r="G134" s="165"/>
      <c r="H134" s="165"/>
      <c r="I134" s="158"/>
      <c r="J134" s="165"/>
      <c r="K134" s="165"/>
      <c r="L134" s="155"/>
      <c r="M134" s="153"/>
      <c r="N134" s="153"/>
      <c r="O134" s="164"/>
      <c r="P134" s="164"/>
      <c r="Q134" s="155"/>
      <c r="R134" s="165"/>
      <c r="S134" s="165"/>
      <c r="T134" s="158"/>
      <c r="U134" s="165"/>
      <c r="V134" s="165"/>
      <c r="W134" s="156"/>
    </row>
    <row r="135" spans="1:23" ht="14.1" customHeight="1">
      <c r="A135" s="156"/>
      <c r="B135" s="88"/>
      <c r="C135" s="91"/>
      <c r="D135" s="92"/>
      <c r="E135" s="158"/>
      <c r="F135" s="158"/>
      <c r="G135" s="167"/>
      <c r="H135" s="167"/>
      <c r="I135" s="155"/>
      <c r="J135" s="167"/>
      <c r="K135" s="167"/>
      <c r="L135" s="155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</row>
    <row r="136" spans="1:23" s="163" customFormat="1" ht="18" customHeight="1">
      <c r="A136" s="85">
        <v>19</v>
      </c>
      <c r="B136" s="298" t="s">
        <v>124</v>
      </c>
      <c r="C136" s="299"/>
      <c r="D136" s="300"/>
      <c r="E136" s="154">
        <f>E137</f>
        <v>20000000</v>
      </c>
      <c r="F136" s="154">
        <f t="shared" ref="F136:L136" si="59">F137</f>
        <v>0</v>
      </c>
      <c r="G136" s="154" t="str">
        <f t="shared" si="59"/>
        <v>-</v>
      </c>
      <c r="H136" s="154" t="str">
        <f t="shared" si="59"/>
        <v>-</v>
      </c>
      <c r="I136" s="154">
        <f t="shared" si="59"/>
        <v>0</v>
      </c>
      <c r="J136" s="154" t="str">
        <f t="shared" si="59"/>
        <v>-</v>
      </c>
      <c r="K136" s="154" t="str">
        <f t="shared" si="59"/>
        <v>-</v>
      </c>
      <c r="L136" s="154">
        <f t="shared" si="59"/>
        <v>19896800</v>
      </c>
      <c r="M136" s="157">
        <f t="shared" ref="M136:M137" si="60">L136/E136*100</f>
        <v>99.483999999999995</v>
      </c>
      <c r="N136" s="157">
        <v>0</v>
      </c>
      <c r="O136" s="161" t="s">
        <v>26</v>
      </c>
      <c r="P136" s="161" t="s">
        <v>26</v>
      </c>
      <c r="Q136" s="159">
        <f t="shared" ref="Q136:Q137" si="61">L136</f>
        <v>19896800</v>
      </c>
      <c r="R136" s="166"/>
      <c r="S136" s="166"/>
      <c r="T136" s="166"/>
      <c r="U136" s="166"/>
      <c r="V136" s="166"/>
      <c r="W136" s="166"/>
    </row>
    <row r="137" spans="1:23" ht="30" customHeight="1">
      <c r="A137" s="156"/>
      <c r="B137" s="88"/>
      <c r="C137" s="290" t="s">
        <v>125</v>
      </c>
      <c r="D137" s="291"/>
      <c r="E137" s="68">
        <v>20000000</v>
      </c>
      <c r="F137" s="158">
        <v>0</v>
      </c>
      <c r="G137" s="165" t="s">
        <v>26</v>
      </c>
      <c r="H137" s="165" t="s">
        <v>26</v>
      </c>
      <c r="I137" s="158">
        <v>0</v>
      </c>
      <c r="J137" s="165" t="s">
        <v>26</v>
      </c>
      <c r="K137" s="165" t="s">
        <v>26</v>
      </c>
      <c r="L137" s="155">
        <v>19896800</v>
      </c>
      <c r="M137" s="153">
        <f t="shared" si="60"/>
        <v>99.483999999999995</v>
      </c>
      <c r="N137" s="153">
        <v>0</v>
      </c>
      <c r="O137" s="164" t="s">
        <v>26</v>
      </c>
      <c r="P137" s="164" t="s">
        <v>26</v>
      </c>
      <c r="Q137" s="155">
        <f t="shared" si="61"/>
        <v>19896800</v>
      </c>
      <c r="R137" s="165" t="s">
        <v>26</v>
      </c>
      <c r="S137" s="165" t="s">
        <v>26</v>
      </c>
      <c r="T137" s="158">
        <f t="shared" ref="T137" si="62">SUM(T138:T140)</f>
        <v>0</v>
      </c>
      <c r="U137" s="165" t="s">
        <v>26</v>
      </c>
      <c r="V137" s="165" t="s">
        <v>26</v>
      </c>
      <c r="W137" s="156"/>
    </row>
    <row r="138" spans="1:23" ht="14.1" customHeight="1">
      <c r="A138" s="156"/>
      <c r="B138" s="88"/>
      <c r="C138" s="91"/>
      <c r="D138" s="92"/>
      <c r="E138" s="158"/>
      <c r="F138" s="158"/>
      <c r="G138" s="167"/>
      <c r="H138" s="167"/>
      <c r="I138" s="155"/>
      <c r="J138" s="167"/>
      <c r="K138" s="167"/>
      <c r="L138" s="155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</row>
    <row r="139" spans="1:23" s="163" customFormat="1" ht="42" customHeight="1">
      <c r="A139" s="85">
        <v>20</v>
      </c>
      <c r="B139" s="298" t="s">
        <v>126</v>
      </c>
      <c r="C139" s="299"/>
      <c r="D139" s="300"/>
      <c r="E139" s="154">
        <f>E140</f>
        <v>10000000</v>
      </c>
      <c r="F139" s="154">
        <f t="shared" ref="F139:L139" si="63">F140</f>
        <v>0</v>
      </c>
      <c r="G139" s="154" t="str">
        <f t="shared" si="63"/>
        <v>-</v>
      </c>
      <c r="H139" s="154" t="str">
        <f t="shared" si="63"/>
        <v>-</v>
      </c>
      <c r="I139" s="154">
        <f t="shared" si="63"/>
        <v>0</v>
      </c>
      <c r="J139" s="154" t="str">
        <f t="shared" si="63"/>
        <v>-</v>
      </c>
      <c r="K139" s="154" t="str">
        <f t="shared" si="63"/>
        <v>-</v>
      </c>
      <c r="L139" s="154">
        <f t="shared" si="63"/>
        <v>0</v>
      </c>
      <c r="M139" s="157">
        <v>0</v>
      </c>
      <c r="N139" s="157">
        <v>0</v>
      </c>
      <c r="O139" s="161" t="s">
        <v>26</v>
      </c>
      <c r="P139" s="161" t="s">
        <v>26</v>
      </c>
      <c r="Q139" s="159">
        <f t="shared" ref="Q139:Q140" si="64">L139</f>
        <v>0</v>
      </c>
      <c r="R139" s="166"/>
      <c r="S139" s="166"/>
      <c r="T139" s="166"/>
      <c r="U139" s="166"/>
      <c r="V139" s="166"/>
      <c r="W139" s="166"/>
    </row>
    <row r="140" spans="1:23" ht="18" customHeight="1">
      <c r="A140" s="156"/>
      <c r="B140" s="88"/>
      <c r="C140" s="290" t="s">
        <v>127</v>
      </c>
      <c r="D140" s="291"/>
      <c r="E140" s="68">
        <v>10000000</v>
      </c>
      <c r="F140" s="158">
        <v>0</v>
      </c>
      <c r="G140" s="165" t="s">
        <v>26</v>
      </c>
      <c r="H140" s="165" t="s">
        <v>26</v>
      </c>
      <c r="I140" s="158">
        <v>0</v>
      </c>
      <c r="J140" s="165" t="s">
        <v>26</v>
      </c>
      <c r="K140" s="165" t="s">
        <v>26</v>
      </c>
      <c r="L140" s="155">
        <v>0</v>
      </c>
      <c r="M140" s="153">
        <v>0</v>
      </c>
      <c r="N140" s="153">
        <v>0</v>
      </c>
      <c r="O140" s="164" t="s">
        <v>26</v>
      </c>
      <c r="P140" s="164" t="s">
        <v>26</v>
      </c>
      <c r="Q140" s="155">
        <f t="shared" si="64"/>
        <v>0</v>
      </c>
      <c r="R140" s="165" t="s">
        <v>26</v>
      </c>
      <c r="S140" s="165" t="s">
        <v>26</v>
      </c>
      <c r="T140" s="158">
        <f t="shared" ref="T140" si="65">SUM(T141:T143)</f>
        <v>0</v>
      </c>
      <c r="U140" s="165" t="s">
        <v>26</v>
      </c>
      <c r="V140" s="165" t="s">
        <v>26</v>
      </c>
      <c r="W140" s="156"/>
    </row>
    <row r="141" spans="1:23" ht="14.1" customHeight="1">
      <c r="A141" s="156"/>
      <c r="B141" s="88"/>
      <c r="C141" s="91"/>
      <c r="D141" s="92"/>
      <c r="E141" s="158"/>
      <c r="F141" s="158"/>
      <c r="G141" s="167"/>
      <c r="H141" s="167"/>
      <c r="I141" s="155"/>
      <c r="J141" s="167"/>
      <c r="K141" s="167"/>
      <c r="L141" s="155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</row>
    <row r="142" spans="1:23" s="163" customFormat="1" ht="45.75" customHeight="1">
      <c r="A142" s="85">
        <v>21</v>
      </c>
      <c r="B142" s="298" t="s">
        <v>128</v>
      </c>
      <c r="C142" s="299"/>
      <c r="D142" s="300"/>
      <c r="E142" s="154">
        <f>E143</f>
        <v>1090000000</v>
      </c>
      <c r="F142" s="154">
        <f>F143</f>
        <v>0</v>
      </c>
      <c r="G142" s="166"/>
      <c r="H142" s="166"/>
      <c r="I142" s="154">
        <f>I143</f>
        <v>0</v>
      </c>
      <c r="J142" s="166"/>
      <c r="K142" s="166"/>
      <c r="L142" s="154">
        <f>L143</f>
        <v>0</v>
      </c>
      <c r="M142" s="157">
        <v>0</v>
      </c>
      <c r="N142" s="157">
        <v>0</v>
      </c>
      <c r="O142" s="161" t="s">
        <v>26</v>
      </c>
      <c r="P142" s="161" t="s">
        <v>26</v>
      </c>
      <c r="Q142" s="159">
        <f t="shared" ref="Q142:Q151" si="66">L142</f>
        <v>0</v>
      </c>
      <c r="R142" s="166"/>
      <c r="S142" s="166"/>
      <c r="T142" s="166"/>
      <c r="U142" s="166"/>
      <c r="V142" s="166"/>
      <c r="W142" s="166"/>
    </row>
    <row r="143" spans="1:23" ht="22.5" customHeight="1">
      <c r="A143" s="156"/>
      <c r="B143" s="292" t="s">
        <v>129</v>
      </c>
      <c r="C143" s="290"/>
      <c r="D143" s="291"/>
      <c r="E143" s="158">
        <f>SUM(E144)</f>
        <v>1090000000</v>
      </c>
      <c r="F143" s="158">
        <f>SUM(F144)</f>
        <v>0</v>
      </c>
      <c r="G143" s="165" t="s">
        <v>26</v>
      </c>
      <c r="H143" s="165" t="s">
        <v>26</v>
      </c>
      <c r="I143" s="158">
        <v>0</v>
      </c>
      <c r="J143" s="165" t="s">
        <v>26</v>
      </c>
      <c r="K143" s="165" t="s">
        <v>26</v>
      </c>
      <c r="L143" s="155">
        <v>0</v>
      </c>
      <c r="M143" s="153">
        <v>0</v>
      </c>
      <c r="N143" s="153">
        <v>0</v>
      </c>
      <c r="O143" s="164" t="s">
        <v>26</v>
      </c>
      <c r="P143" s="164" t="s">
        <v>26</v>
      </c>
      <c r="Q143" s="155">
        <f t="shared" si="66"/>
        <v>0</v>
      </c>
      <c r="R143" s="165" t="s">
        <v>26</v>
      </c>
      <c r="S143" s="165" t="s">
        <v>26</v>
      </c>
      <c r="T143" s="158">
        <f t="shared" ref="T143:T151" si="67">SUM(T144:T146)</f>
        <v>0</v>
      </c>
      <c r="U143" s="165" t="s">
        <v>26</v>
      </c>
      <c r="V143" s="165" t="s">
        <v>26</v>
      </c>
      <c r="W143" s="156"/>
    </row>
    <row r="144" spans="1:23" ht="30" customHeight="1">
      <c r="A144" s="156"/>
      <c r="B144" s="198"/>
      <c r="C144" s="290" t="s">
        <v>168</v>
      </c>
      <c r="D144" s="291"/>
      <c r="E144" s="158">
        <f>SUM(E145:E151)</f>
        <v>1090000000</v>
      </c>
      <c r="F144" s="158">
        <f>SUM(F145:F151)</f>
        <v>0</v>
      </c>
      <c r="G144" s="165" t="s">
        <v>26</v>
      </c>
      <c r="H144" s="165" t="s">
        <v>26</v>
      </c>
      <c r="I144" s="158">
        <v>0</v>
      </c>
      <c r="J144" s="165" t="s">
        <v>26</v>
      </c>
      <c r="K144" s="165" t="s">
        <v>26</v>
      </c>
      <c r="L144" s="155">
        <v>0</v>
      </c>
      <c r="M144" s="153">
        <v>0</v>
      </c>
      <c r="N144" s="153">
        <v>0</v>
      </c>
      <c r="O144" s="164" t="s">
        <v>26</v>
      </c>
      <c r="P144" s="164" t="s">
        <v>26</v>
      </c>
      <c r="Q144" s="155">
        <f t="shared" si="66"/>
        <v>0</v>
      </c>
      <c r="R144" s="165" t="s">
        <v>26</v>
      </c>
      <c r="S144" s="165" t="s">
        <v>26</v>
      </c>
      <c r="T144" s="158">
        <f t="shared" si="67"/>
        <v>0</v>
      </c>
      <c r="U144" s="165" t="s">
        <v>26</v>
      </c>
      <c r="V144" s="165" t="s">
        <v>26</v>
      </c>
      <c r="W144" s="156"/>
    </row>
    <row r="145" spans="1:23" ht="42" customHeight="1">
      <c r="A145" s="156"/>
      <c r="B145" s="88"/>
      <c r="C145" s="91">
        <v>1</v>
      </c>
      <c r="D145" s="92" t="s">
        <v>130</v>
      </c>
      <c r="E145" s="68">
        <v>194000000</v>
      </c>
      <c r="F145" s="158">
        <v>0</v>
      </c>
      <c r="G145" s="165" t="s">
        <v>26</v>
      </c>
      <c r="H145" s="165" t="s">
        <v>26</v>
      </c>
      <c r="I145" s="158">
        <v>0</v>
      </c>
      <c r="J145" s="165" t="s">
        <v>26</v>
      </c>
      <c r="K145" s="165" t="s">
        <v>26</v>
      </c>
      <c r="L145" s="155">
        <v>0</v>
      </c>
      <c r="M145" s="153">
        <v>0</v>
      </c>
      <c r="N145" s="153">
        <v>0</v>
      </c>
      <c r="O145" s="164" t="s">
        <v>26</v>
      </c>
      <c r="P145" s="164" t="s">
        <v>26</v>
      </c>
      <c r="Q145" s="155">
        <f t="shared" si="66"/>
        <v>0</v>
      </c>
      <c r="R145" s="165" t="s">
        <v>26</v>
      </c>
      <c r="S145" s="165" t="s">
        <v>26</v>
      </c>
      <c r="T145" s="158">
        <f t="shared" si="67"/>
        <v>0</v>
      </c>
      <c r="U145" s="165" t="s">
        <v>26</v>
      </c>
      <c r="V145" s="165" t="s">
        <v>26</v>
      </c>
      <c r="W145" s="156"/>
    </row>
    <row r="146" spans="1:23" ht="30" customHeight="1">
      <c r="A146" s="156"/>
      <c r="B146" s="88"/>
      <c r="C146" s="91">
        <v>2</v>
      </c>
      <c r="D146" s="92" t="s">
        <v>131</v>
      </c>
      <c r="E146" s="68">
        <v>194000000</v>
      </c>
      <c r="F146" s="158">
        <v>0</v>
      </c>
      <c r="G146" s="165" t="s">
        <v>26</v>
      </c>
      <c r="H146" s="165" t="s">
        <v>26</v>
      </c>
      <c r="I146" s="158">
        <v>0</v>
      </c>
      <c r="J146" s="165" t="s">
        <v>26</v>
      </c>
      <c r="K146" s="165" t="s">
        <v>26</v>
      </c>
      <c r="L146" s="155">
        <v>0</v>
      </c>
      <c r="M146" s="153">
        <v>0</v>
      </c>
      <c r="N146" s="153">
        <v>0</v>
      </c>
      <c r="O146" s="164" t="s">
        <v>26</v>
      </c>
      <c r="P146" s="164" t="s">
        <v>26</v>
      </c>
      <c r="Q146" s="155">
        <f t="shared" si="66"/>
        <v>0</v>
      </c>
      <c r="R146" s="165" t="s">
        <v>26</v>
      </c>
      <c r="S146" s="165" t="s">
        <v>26</v>
      </c>
      <c r="T146" s="158">
        <f t="shared" si="67"/>
        <v>0</v>
      </c>
      <c r="U146" s="165" t="s">
        <v>26</v>
      </c>
      <c r="V146" s="165" t="s">
        <v>26</v>
      </c>
      <c r="W146" s="156"/>
    </row>
    <row r="147" spans="1:23" ht="20.100000000000001" customHeight="1">
      <c r="A147" s="156"/>
      <c r="B147" s="88"/>
      <c r="C147" s="91">
        <v>3</v>
      </c>
      <c r="D147" s="92" t="s">
        <v>132</v>
      </c>
      <c r="E147" s="68">
        <v>194000000</v>
      </c>
      <c r="F147" s="158">
        <v>0</v>
      </c>
      <c r="G147" s="165" t="s">
        <v>26</v>
      </c>
      <c r="H147" s="165" t="s">
        <v>26</v>
      </c>
      <c r="I147" s="158">
        <v>0</v>
      </c>
      <c r="J147" s="165" t="s">
        <v>26</v>
      </c>
      <c r="K147" s="165" t="s">
        <v>26</v>
      </c>
      <c r="L147" s="155">
        <v>0</v>
      </c>
      <c r="M147" s="153">
        <v>0</v>
      </c>
      <c r="N147" s="153">
        <v>0</v>
      </c>
      <c r="O147" s="164" t="s">
        <v>26</v>
      </c>
      <c r="P147" s="164" t="s">
        <v>26</v>
      </c>
      <c r="Q147" s="155">
        <f t="shared" si="66"/>
        <v>0</v>
      </c>
      <c r="R147" s="165" t="s">
        <v>26</v>
      </c>
      <c r="S147" s="165" t="s">
        <v>26</v>
      </c>
      <c r="T147" s="158">
        <f t="shared" si="67"/>
        <v>0</v>
      </c>
      <c r="U147" s="165" t="s">
        <v>26</v>
      </c>
      <c r="V147" s="165" t="s">
        <v>26</v>
      </c>
      <c r="W147" s="156"/>
    </row>
    <row r="148" spans="1:23" ht="20.100000000000001" customHeight="1">
      <c r="A148" s="156"/>
      <c r="B148" s="88"/>
      <c r="C148" s="91">
        <v>4</v>
      </c>
      <c r="D148" s="92" t="s">
        <v>133</v>
      </c>
      <c r="E148" s="68">
        <v>194000000</v>
      </c>
      <c r="F148" s="158">
        <v>0</v>
      </c>
      <c r="G148" s="165" t="s">
        <v>26</v>
      </c>
      <c r="H148" s="165" t="s">
        <v>26</v>
      </c>
      <c r="I148" s="158">
        <v>0</v>
      </c>
      <c r="J148" s="165" t="s">
        <v>26</v>
      </c>
      <c r="K148" s="165" t="s">
        <v>26</v>
      </c>
      <c r="L148" s="155">
        <v>0</v>
      </c>
      <c r="M148" s="153">
        <v>0</v>
      </c>
      <c r="N148" s="153">
        <v>0</v>
      </c>
      <c r="O148" s="164" t="s">
        <v>26</v>
      </c>
      <c r="P148" s="164" t="s">
        <v>26</v>
      </c>
      <c r="Q148" s="155">
        <f t="shared" si="66"/>
        <v>0</v>
      </c>
      <c r="R148" s="165" t="s">
        <v>26</v>
      </c>
      <c r="S148" s="165" t="s">
        <v>26</v>
      </c>
      <c r="T148" s="158">
        <f t="shared" si="67"/>
        <v>0</v>
      </c>
      <c r="U148" s="165" t="s">
        <v>26</v>
      </c>
      <c r="V148" s="165" t="s">
        <v>26</v>
      </c>
      <c r="W148" s="156"/>
    </row>
    <row r="149" spans="1:23" ht="33.75" customHeight="1">
      <c r="A149" s="156"/>
      <c r="B149" s="88"/>
      <c r="C149" s="91">
        <v>5</v>
      </c>
      <c r="D149" s="92" t="s">
        <v>134</v>
      </c>
      <c r="E149" s="68">
        <v>184300000</v>
      </c>
      <c r="F149" s="158">
        <v>0</v>
      </c>
      <c r="G149" s="165" t="s">
        <v>26</v>
      </c>
      <c r="H149" s="165" t="s">
        <v>26</v>
      </c>
      <c r="I149" s="158">
        <v>0</v>
      </c>
      <c r="J149" s="165" t="s">
        <v>26</v>
      </c>
      <c r="K149" s="165" t="s">
        <v>26</v>
      </c>
      <c r="L149" s="155">
        <v>0</v>
      </c>
      <c r="M149" s="153">
        <v>0</v>
      </c>
      <c r="N149" s="153">
        <v>0</v>
      </c>
      <c r="O149" s="164" t="s">
        <v>26</v>
      </c>
      <c r="P149" s="164" t="s">
        <v>26</v>
      </c>
      <c r="Q149" s="155">
        <f t="shared" si="66"/>
        <v>0</v>
      </c>
      <c r="R149" s="165" t="s">
        <v>26</v>
      </c>
      <c r="S149" s="165" t="s">
        <v>26</v>
      </c>
      <c r="T149" s="158">
        <f t="shared" si="67"/>
        <v>0</v>
      </c>
      <c r="U149" s="165" t="s">
        <v>26</v>
      </c>
      <c r="V149" s="165" t="s">
        <v>26</v>
      </c>
      <c r="W149" s="156"/>
    </row>
    <row r="150" spans="1:23" ht="42" customHeight="1">
      <c r="A150" s="156"/>
      <c r="B150" s="88"/>
      <c r="C150" s="91">
        <v>6</v>
      </c>
      <c r="D150" s="92" t="s">
        <v>135</v>
      </c>
      <c r="E150" s="68">
        <v>97000000</v>
      </c>
      <c r="F150" s="158">
        <v>0</v>
      </c>
      <c r="G150" s="165" t="s">
        <v>26</v>
      </c>
      <c r="H150" s="165" t="s">
        <v>26</v>
      </c>
      <c r="I150" s="158">
        <v>0</v>
      </c>
      <c r="J150" s="165" t="s">
        <v>26</v>
      </c>
      <c r="K150" s="165" t="s">
        <v>26</v>
      </c>
      <c r="L150" s="155">
        <v>0</v>
      </c>
      <c r="M150" s="153">
        <v>0</v>
      </c>
      <c r="N150" s="153">
        <v>0</v>
      </c>
      <c r="O150" s="164" t="s">
        <v>26</v>
      </c>
      <c r="P150" s="164" t="s">
        <v>26</v>
      </c>
      <c r="Q150" s="155">
        <f t="shared" si="66"/>
        <v>0</v>
      </c>
      <c r="R150" s="165" t="s">
        <v>26</v>
      </c>
      <c r="S150" s="165" t="s">
        <v>26</v>
      </c>
      <c r="T150" s="158">
        <f t="shared" si="67"/>
        <v>0</v>
      </c>
      <c r="U150" s="165" t="s">
        <v>26</v>
      </c>
      <c r="V150" s="165" t="s">
        <v>26</v>
      </c>
      <c r="W150" s="156"/>
    </row>
    <row r="151" spans="1:23" ht="18" customHeight="1">
      <c r="A151" s="156"/>
      <c r="B151" s="88"/>
      <c r="C151" s="91"/>
      <c r="D151" s="99" t="s">
        <v>30</v>
      </c>
      <c r="E151" s="68">
        <v>32700000</v>
      </c>
      <c r="F151" s="158">
        <v>0</v>
      </c>
      <c r="G151" s="165" t="s">
        <v>26</v>
      </c>
      <c r="H151" s="165" t="s">
        <v>26</v>
      </c>
      <c r="I151" s="158">
        <v>0</v>
      </c>
      <c r="J151" s="165" t="s">
        <v>26</v>
      </c>
      <c r="K151" s="165" t="s">
        <v>26</v>
      </c>
      <c r="L151" s="155">
        <v>0</v>
      </c>
      <c r="M151" s="153">
        <v>0</v>
      </c>
      <c r="N151" s="153">
        <v>0</v>
      </c>
      <c r="O151" s="164" t="s">
        <v>26</v>
      </c>
      <c r="P151" s="164" t="s">
        <v>26</v>
      </c>
      <c r="Q151" s="155">
        <f t="shared" si="66"/>
        <v>0</v>
      </c>
      <c r="R151" s="165" t="s">
        <v>26</v>
      </c>
      <c r="S151" s="165" t="s">
        <v>26</v>
      </c>
      <c r="T151" s="158">
        <f t="shared" si="67"/>
        <v>0</v>
      </c>
      <c r="U151" s="165" t="s">
        <v>26</v>
      </c>
      <c r="V151" s="165" t="s">
        <v>26</v>
      </c>
      <c r="W151" s="156"/>
    </row>
    <row r="152" spans="1:23" ht="17.25" customHeight="1">
      <c r="A152" s="156"/>
      <c r="B152" s="88"/>
      <c r="C152" s="91"/>
      <c r="D152" s="92"/>
      <c r="E152" s="158"/>
      <c r="F152" s="158"/>
      <c r="G152" s="167"/>
      <c r="H152" s="167"/>
      <c r="I152" s="155"/>
      <c r="J152" s="167"/>
      <c r="K152" s="167"/>
      <c r="L152" s="155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</row>
    <row r="153" spans="1:23" s="163" customFormat="1" ht="33.75" customHeight="1">
      <c r="A153" s="85">
        <v>22</v>
      </c>
      <c r="B153" s="298" t="s">
        <v>136</v>
      </c>
      <c r="C153" s="299"/>
      <c r="D153" s="300"/>
      <c r="E153" s="154">
        <f>E154</f>
        <v>577000000</v>
      </c>
      <c r="F153" s="154">
        <f>F154</f>
        <v>0</v>
      </c>
      <c r="G153" s="166"/>
      <c r="H153" s="166"/>
      <c r="I153" s="154">
        <f>I154</f>
        <v>0</v>
      </c>
      <c r="J153" s="166"/>
      <c r="K153" s="166"/>
      <c r="L153" s="154">
        <f>L154</f>
        <v>0</v>
      </c>
      <c r="M153" s="157">
        <v>0</v>
      </c>
      <c r="N153" s="157">
        <v>0</v>
      </c>
      <c r="O153" s="161" t="s">
        <v>26</v>
      </c>
      <c r="P153" s="161" t="s">
        <v>26</v>
      </c>
      <c r="Q153" s="159">
        <f t="shared" ref="Q153:Q159" si="68">L153</f>
        <v>0</v>
      </c>
      <c r="R153" s="166"/>
      <c r="S153" s="166"/>
      <c r="T153" s="166"/>
      <c r="U153" s="166"/>
      <c r="V153" s="166"/>
      <c r="W153" s="166"/>
    </row>
    <row r="154" spans="1:23" ht="33" customHeight="1">
      <c r="A154" s="156"/>
      <c r="B154" s="292" t="s">
        <v>137</v>
      </c>
      <c r="C154" s="290"/>
      <c r="D154" s="291"/>
      <c r="E154" s="158">
        <f>E155</f>
        <v>577000000</v>
      </c>
      <c r="F154" s="158">
        <f>F155</f>
        <v>0</v>
      </c>
      <c r="G154" s="165" t="s">
        <v>26</v>
      </c>
      <c r="H154" s="165" t="s">
        <v>26</v>
      </c>
      <c r="I154" s="158">
        <v>0</v>
      </c>
      <c r="J154" s="165" t="s">
        <v>26</v>
      </c>
      <c r="K154" s="165" t="s">
        <v>26</v>
      </c>
      <c r="L154" s="155">
        <v>0</v>
      </c>
      <c r="M154" s="153">
        <v>0</v>
      </c>
      <c r="N154" s="153">
        <v>0</v>
      </c>
      <c r="O154" s="164" t="s">
        <v>26</v>
      </c>
      <c r="P154" s="164" t="s">
        <v>26</v>
      </c>
      <c r="Q154" s="155">
        <f t="shared" si="68"/>
        <v>0</v>
      </c>
      <c r="R154" s="165" t="s">
        <v>26</v>
      </c>
      <c r="S154" s="165" t="s">
        <v>26</v>
      </c>
      <c r="T154" s="158">
        <f t="shared" ref="T154:T159" si="69">SUM(T155:T157)</f>
        <v>0</v>
      </c>
      <c r="U154" s="165" t="s">
        <v>26</v>
      </c>
      <c r="V154" s="165" t="s">
        <v>26</v>
      </c>
      <c r="W154" s="156"/>
    </row>
    <row r="155" spans="1:23" ht="39.75" customHeight="1">
      <c r="A155" s="156"/>
      <c r="B155" s="88"/>
      <c r="C155" s="290" t="s">
        <v>138</v>
      </c>
      <c r="D155" s="291"/>
      <c r="E155" s="158">
        <f>SUM(E156:E159)</f>
        <v>577000000</v>
      </c>
      <c r="F155" s="158">
        <f>SUM(F156:F159)</f>
        <v>0</v>
      </c>
      <c r="G155" s="165" t="s">
        <v>26</v>
      </c>
      <c r="H155" s="165" t="s">
        <v>26</v>
      </c>
      <c r="I155" s="158">
        <v>0</v>
      </c>
      <c r="J155" s="165" t="s">
        <v>26</v>
      </c>
      <c r="K155" s="165" t="s">
        <v>26</v>
      </c>
      <c r="L155" s="155">
        <v>0</v>
      </c>
      <c r="M155" s="153">
        <v>0</v>
      </c>
      <c r="N155" s="153">
        <v>0</v>
      </c>
      <c r="O155" s="164" t="s">
        <v>26</v>
      </c>
      <c r="P155" s="164" t="s">
        <v>26</v>
      </c>
      <c r="Q155" s="155">
        <f t="shared" si="68"/>
        <v>0</v>
      </c>
      <c r="R155" s="165" t="s">
        <v>26</v>
      </c>
      <c r="S155" s="165" t="s">
        <v>26</v>
      </c>
      <c r="T155" s="158">
        <f t="shared" si="69"/>
        <v>0</v>
      </c>
      <c r="U155" s="165" t="s">
        <v>26</v>
      </c>
      <c r="V155" s="165" t="s">
        <v>26</v>
      </c>
      <c r="W155" s="156"/>
    </row>
    <row r="156" spans="1:23" ht="30" customHeight="1">
      <c r="A156" s="160"/>
      <c r="B156" s="93"/>
      <c r="C156" s="94">
        <v>1</v>
      </c>
      <c r="D156" s="95" t="s">
        <v>139</v>
      </c>
      <c r="E156" s="73">
        <v>196000000</v>
      </c>
      <c r="F156" s="176">
        <v>0</v>
      </c>
      <c r="G156" s="177" t="s">
        <v>26</v>
      </c>
      <c r="H156" s="177" t="s">
        <v>26</v>
      </c>
      <c r="I156" s="176">
        <v>0</v>
      </c>
      <c r="J156" s="177" t="s">
        <v>26</v>
      </c>
      <c r="K156" s="177" t="s">
        <v>26</v>
      </c>
      <c r="L156" s="178">
        <v>0</v>
      </c>
      <c r="M156" s="179">
        <v>0</v>
      </c>
      <c r="N156" s="179">
        <v>0</v>
      </c>
      <c r="O156" s="180" t="s">
        <v>26</v>
      </c>
      <c r="P156" s="180" t="s">
        <v>26</v>
      </c>
      <c r="Q156" s="178">
        <f t="shared" si="68"/>
        <v>0</v>
      </c>
      <c r="R156" s="177" t="s">
        <v>26</v>
      </c>
      <c r="S156" s="177" t="s">
        <v>26</v>
      </c>
      <c r="T156" s="176">
        <f t="shared" si="69"/>
        <v>0</v>
      </c>
      <c r="U156" s="177" t="s">
        <v>26</v>
      </c>
      <c r="V156" s="177" t="s">
        <v>26</v>
      </c>
      <c r="W156" s="160"/>
    </row>
    <row r="157" spans="1:23" ht="30" customHeight="1">
      <c r="A157" s="171"/>
      <c r="B157" s="112"/>
      <c r="C157" s="113">
        <v>2</v>
      </c>
      <c r="D157" s="114" t="s">
        <v>140</v>
      </c>
      <c r="E157" s="78">
        <v>196000000</v>
      </c>
      <c r="F157" s="172">
        <v>0</v>
      </c>
      <c r="G157" s="181" t="s">
        <v>26</v>
      </c>
      <c r="H157" s="181" t="s">
        <v>26</v>
      </c>
      <c r="I157" s="172">
        <v>0</v>
      </c>
      <c r="J157" s="181" t="s">
        <v>26</v>
      </c>
      <c r="K157" s="181" t="s">
        <v>26</v>
      </c>
      <c r="L157" s="174">
        <v>0</v>
      </c>
      <c r="M157" s="182">
        <v>0</v>
      </c>
      <c r="N157" s="182">
        <v>0</v>
      </c>
      <c r="O157" s="183" t="s">
        <v>26</v>
      </c>
      <c r="P157" s="183" t="s">
        <v>26</v>
      </c>
      <c r="Q157" s="174">
        <f t="shared" si="68"/>
        <v>0</v>
      </c>
      <c r="R157" s="181" t="s">
        <v>26</v>
      </c>
      <c r="S157" s="181" t="s">
        <v>26</v>
      </c>
      <c r="T157" s="172">
        <f t="shared" si="69"/>
        <v>0</v>
      </c>
      <c r="U157" s="181" t="s">
        <v>26</v>
      </c>
      <c r="V157" s="181" t="s">
        <v>26</v>
      </c>
      <c r="W157" s="171"/>
    </row>
    <row r="158" spans="1:23" ht="39" customHeight="1">
      <c r="A158" s="156"/>
      <c r="B158" s="88"/>
      <c r="C158" s="91">
        <v>3</v>
      </c>
      <c r="D158" s="92" t="s">
        <v>141</v>
      </c>
      <c r="E158" s="68">
        <v>173460000</v>
      </c>
      <c r="F158" s="158">
        <v>0</v>
      </c>
      <c r="G158" s="165" t="s">
        <v>26</v>
      </c>
      <c r="H158" s="165" t="s">
        <v>26</v>
      </c>
      <c r="I158" s="158">
        <v>0</v>
      </c>
      <c r="J158" s="165" t="s">
        <v>26</v>
      </c>
      <c r="K158" s="165" t="s">
        <v>26</v>
      </c>
      <c r="L158" s="155">
        <v>0</v>
      </c>
      <c r="M158" s="153">
        <v>0</v>
      </c>
      <c r="N158" s="153">
        <v>0</v>
      </c>
      <c r="O158" s="164" t="s">
        <v>26</v>
      </c>
      <c r="P158" s="164" t="s">
        <v>26</v>
      </c>
      <c r="Q158" s="155">
        <f t="shared" si="68"/>
        <v>0</v>
      </c>
      <c r="R158" s="165" t="s">
        <v>26</v>
      </c>
      <c r="S158" s="165" t="s">
        <v>26</v>
      </c>
      <c r="T158" s="158">
        <f t="shared" si="69"/>
        <v>0</v>
      </c>
      <c r="U158" s="165" t="s">
        <v>26</v>
      </c>
      <c r="V158" s="165" t="s">
        <v>26</v>
      </c>
      <c r="W158" s="156"/>
    </row>
    <row r="159" spans="1:23" ht="23.25" customHeight="1">
      <c r="A159" s="156"/>
      <c r="B159" s="88"/>
      <c r="C159" s="91"/>
      <c r="D159" s="99" t="s">
        <v>30</v>
      </c>
      <c r="E159" s="68">
        <v>11540000</v>
      </c>
      <c r="F159" s="158">
        <v>0</v>
      </c>
      <c r="G159" s="165" t="s">
        <v>26</v>
      </c>
      <c r="H159" s="165" t="s">
        <v>26</v>
      </c>
      <c r="I159" s="158">
        <v>0</v>
      </c>
      <c r="J159" s="165" t="s">
        <v>26</v>
      </c>
      <c r="K159" s="165" t="s">
        <v>26</v>
      </c>
      <c r="L159" s="155">
        <v>0</v>
      </c>
      <c r="M159" s="153">
        <v>0</v>
      </c>
      <c r="N159" s="153">
        <v>0</v>
      </c>
      <c r="O159" s="164" t="s">
        <v>26</v>
      </c>
      <c r="P159" s="164" t="s">
        <v>26</v>
      </c>
      <c r="Q159" s="155">
        <f t="shared" si="68"/>
        <v>0</v>
      </c>
      <c r="R159" s="165" t="s">
        <v>26</v>
      </c>
      <c r="S159" s="165" t="s">
        <v>26</v>
      </c>
      <c r="T159" s="158">
        <f t="shared" si="69"/>
        <v>0</v>
      </c>
      <c r="U159" s="165" t="s">
        <v>26</v>
      </c>
      <c r="V159" s="165" t="s">
        <v>26</v>
      </c>
      <c r="W159" s="156"/>
    </row>
    <row r="160" spans="1:23" ht="23.25" customHeight="1">
      <c r="A160" s="156"/>
      <c r="B160" s="88"/>
      <c r="C160" s="91"/>
      <c r="D160" s="92"/>
      <c r="E160" s="158"/>
      <c r="F160" s="158"/>
      <c r="G160" s="167"/>
      <c r="H160" s="167"/>
      <c r="I160" s="155"/>
      <c r="J160" s="167"/>
      <c r="K160" s="167"/>
      <c r="L160" s="155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</row>
    <row r="161" spans="1:23" s="163" customFormat="1" ht="20.100000000000001" customHeight="1">
      <c r="A161" s="85">
        <v>23</v>
      </c>
      <c r="B161" s="298" t="s">
        <v>142</v>
      </c>
      <c r="C161" s="299"/>
      <c r="D161" s="300"/>
      <c r="E161" s="154">
        <f>SUM(E162:E163)</f>
        <v>220000000</v>
      </c>
      <c r="F161" s="154">
        <f>SUM(F162:F163)</f>
        <v>0</v>
      </c>
      <c r="G161" s="166"/>
      <c r="H161" s="166"/>
      <c r="I161" s="159"/>
      <c r="J161" s="166"/>
      <c r="K161" s="166"/>
      <c r="L161" s="159"/>
      <c r="M161" s="166"/>
      <c r="N161" s="166"/>
      <c r="O161" s="166"/>
      <c r="P161" s="166"/>
      <c r="Q161" s="166"/>
      <c r="R161" s="166"/>
      <c r="S161" s="166"/>
      <c r="T161" s="166"/>
      <c r="U161" s="166"/>
      <c r="V161" s="166"/>
      <c r="W161" s="166"/>
    </row>
    <row r="162" spans="1:23" ht="30" customHeight="1">
      <c r="A162" s="156"/>
      <c r="B162" s="88"/>
      <c r="C162" s="91">
        <v>1</v>
      </c>
      <c r="D162" s="92" t="s">
        <v>143</v>
      </c>
      <c r="E162" s="68">
        <v>200000000</v>
      </c>
      <c r="F162" s="158">
        <v>0</v>
      </c>
      <c r="G162" s="165" t="s">
        <v>26</v>
      </c>
      <c r="H162" s="165" t="s">
        <v>26</v>
      </c>
      <c r="I162" s="158">
        <v>0</v>
      </c>
      <c r="J162" s="165" t="s">
        <v>26</v>
      </c>
      <c r="K162" s="165" t="s">
        <v>26</v>
      </c>
      <c r="L162" s="155">
        <v>0</v>
      </c>
      <c r="M162" s="153">
        <v>0</v>
      </c>
      <c r="N162" s="153">
        <v>0</v>
      </c>
      <c r="O162" s="164" t="s">
        <v>26</v>
      </c>
      <c r="P162" s="164" t="s">
        <v>26</v>
      </c>
      <c r="Q162" s="155">
        <f t="shared" ref="Q162:Q163" si="70">L162</f>
        <v>0</v>
      </c>
      <c r="R162" s="165" t="s">
        <v>26</v>
      </c>
      <c r="S162" s="165" t="s">
        <v>26</v>
      </c>
      <c r="T162" s="158">
        <f t="shared" ref="T162:T163" si="71">SUM(T163:T165)</f>
        <v>0</v>
      </c>
      <c r="U162" s="165" t="s">
        <v>26</v>
      </c>
      <c r="V162" s="165" t="s">
        <v>26</v>
      </c>
      <c r="W162" s="156"/>
    </row>
    <row r="163" spans="1:23" ht="40.5" customHeight="1">
      <c r="A163" s="156"/>
      <c r="B163" s="88"/>
      <c r="C163" s="91">
        <v>2</v>
      </c>
      <c r="D163" s="92" t="s">
        <v>144</v>
      </c>
      <c r="E163" s="68">
        <v>20000000</v>
      </c>
      <c r="F163" s="158">
        <v>0</v>
      </c>
      <c r="G163" s="165" t="s">
        <v>26</v>
      </c>
      <c r="H163" s="165" t="s">
        <v>26</v>
      </c>
      <c r="I163" s="158">
        <v>0</v>
      </c>
      <c r="J163" s="165" t="s">
        <v>26</v>
      </c>
      <c r="K163" s="165" t="s">
        <v>26</v>
      </c>
      <c r="L163" s="155">
        <v>0</v>
      </c>
      <c r="M163" s="153">
        <v>0</v>
      </c>
      <c r="N163" s="153">
        <v>0</v>
      </c>
      <c r="O163" s="164" t="s">
        <v>26</v>
      </c>
      <c r="P163" s="164" t="s">
        <v>26</v>
      </c>
      <c r="Q163" s="155">
        <f t="shared" si="70"/>
        <v>0</v>
      </c>
      <c r="R163" s="165" t="s">
        <v>26</v>
      </c>
      <c r="S163" s="165" t="s">
        <v>26</v>
      </c>
      <c r="T163" s="158">
        <f t="shared" si="71"/>
        <v>0</v>
      </c>
      <c r="U163" s="165" t="s">
        <v>26</v>
      </c>
      <c r="V163" s="165" t="s">
        <v>26</v>
      </c>
      <c r="W163" s="156"/>
    </row>
    <row r="164" spans="1:23" ht="12.95" customHeight="1">
      <c r="A164" s="156"/>
      <c r="B164" s="88"/>
      <c r="C164" s="91"/>
      <c r="D164" s="92"/>
      <c r="E164" s="158"/>
      <c r="F164" s="158"/>
      <c r="G164" s="167"/>
      <c r="H164" s="167"/>
      <c r="I164" s="155"/>
      <c r="J164" s="167"/>
      <c r="K164" s="167"/>
      <c r="L164" s="155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</row>
    <row r="165" spans="1:23" s="163" customFormat="1" ht="30" customHeight="1">
      <c r="A165" s="85">
        <v>24</v>
      </c>
      <c r="B165" s="298" t="s">
        <v>145</v>
      </c>
      <c r="C165" s="299"/>
      <c r="D165" s="300"/>
      <c r="E165" s="154">
        <f>E166</f>
        <v>3040000000</v>
      </c>
      <c r="F165" s="154">
        <f t="shared" ref="F165:L165" si="72">F166</f>
        <v>0</v>
      </c>
      <c r="G165" s="154" t="str">
        <f t="shared" si="72"/>
        <v>-</v>
      </c>
      <c r="H165" s="154" t="str">
        <f t="shared" si="72"/>
        <v>-</v>
      </c>
      <c r="I165" s="154">
        <f t="shared" si="72"/>
        <v>0</v>
      </c>
      <c r="J165" s="154" t="str">
        <f t="shared" si="72"/>
        <v>-</v>
      </c>
      <c r="K165" s="154" t="str">
        <f t="shared" si="72"/>
        <v>-</v>
      </c>
      <c r="L165" s="154">
        <f t="shared" si="72"/>
        <v>0</v>
      </c>
      <c r="M165" s="157">
        <v>0</v>
      </c>
      <c r="N165" s="157">
        <v>0</v>
      </c>
      <c r="O165" s="161" t="s">
        <v>26</v>
      </c>
      <c r="P165" s="161" t="s">
        <v>26</v>
      </c>
      <c r="Q165" s="159">
        <f t="shared" ref="Q165:Q170" si="73">L165</f>
        <v>0</v>
      </c>
      <c r="R165" s="166"/>
      <c r="S165" s="166"/>
      <c r="T165" s="166"/>
      <c r="U165" s="166"/>
      <c r="V165" s="166"/>
      <c r="W165" s="166"/>
    </row>
    <row r="166" spans="1:23" s="20" customFormat="1" ht="30" customHeight="1">
      <c r="A166" s="186"/>
      <c r="B166" s="292" t="s">
        <v>146</v>
      </c>
      <c r="C166" s="290"/>
      <c r="D166" s="291"/>
      <c r="E166" s="185">
        <f>E167+E172+E178</f>
        <v>3040000000</v>
      </c>
      <c r="F166" s="185">
        <f>F167+F172+F178</f>
        <v>0</v>
      </c>
      <c r="G166" s="165" t="s">
        <v>26</v>
      </c>
      <c r="H166" s="165" t="s">
        <v>26</v>
      </c>
      <c r="I166" s="158">
        <v>0</v>
      </c>
      <c r="J166" s="165" t="s">
        <v>26</v>
      </c>
      <c r="K166" s="165" t="s">
        <v>26</v>
      </c>
      <c r="L166" s="155">
        <v>0</v>
      </c>
      <c r="M166" s="153">
        <v>0</v>
      </c>
      <c r="N166" s="153">
        <v>0</v>
      </c>
      <c r="O166" s="164" t="s">
        <v>26</v>
      </c>
      <c r="P166" s="164" t="s">
        <v>26</v>
      </c>
      <c r="Q166" s="155">
        <f t="shared" si="73"/>
        <v>0</v>
      </c>
      <c r="R166" s="165" t="s">
        <v>26</v>
      </c>
      <c r="S166" s="165" t="s">
        <v>26</v>
      </c>
      <c r="T166" s="158">
        <f t="shared" ref="T166:T170" si="74">SUM(T167:T169)</f>
        <v>0</v>
      </c>
      <c r="U166" s="165" t="s">
        <v>26</v>
      </c>
      <c r="V166" s="165" t="s">
        <v>26</v>
      </c>
      <c r="W166" s="156"/>
    </row>
    <row r="167" spans="1:23" ht="42" customHeight="1">
      <c r="A167" s="156"/>
      <c r="B167" s="88" t="s">
        <v>26</v>
      </c>
      <c r="C167" s="290" t="s">
        <v>147</v>
      </c>
      <c r="D167" s="291"/>
      <c r="E167" s="158">
        <f>SUM(E168:E170)</f>
        <v>400000000</v>
      </c>
      <c r="F167" s="158">
        <v>0</v>
      </c>
      <c r="G167" s="165" t="s">
        <v>26</v>
      </c>
      <c r="H167" s="165" t="s">
        <v>26</v>
      </c>
      <c r="I167" s="158">
        <v>0</v>
      </c>
      <c r="J167" s="165" t="s">
        <v>26</v>
      </c>
      <c r="K167" s="165" t="s">
        <v>26</v>
      </c>
      <c r="L167" s="155">
        <v>0</v>
      </c>
      <c r="M167" s="153">
        <v>0</v>
      </c>
      <c r="N167" s="153">
        <v>0</v>
      </c>
      <c r="O167" s="164" t="s">
        <v>26</v>
      </c>
      <c r="P167" s="164" t="s">
        <v>26</v>
      </c>
      <c r="Q167" s="155">
        <f t="shared" si="73"/>
        <v>0</v>
      </c>
      <c r="R167" s="165" t="s">
        <v>26</v>
      </c>
      <c r="S167" s="165" t="s">
        <v>26</v>
      </c>
      <c r="T167" s="158">
        <f t="shared" si="74"/>
        <v>0</v>
      </c>
      <c r="U167" s="165" t="s">
        <v>26</v>
      </c>
      <c r="V167" s="165" t="s">
        <v>26</v>
      </c>
      <c r="W167" s="156"/>
    </row>
    <row r="168" spans="1:23" ht="42" customHeight="1">
      <c r="A168" s="156"/>
      <c r="B168" s="88"/>
      <c r="C168" s="91">
        <v>1</v>
      </c>
      <c r="D168" s="92" t="s">
        <v>148</v>
      </c>
      <c r="E168" s="68">
        <v>196000000</v>
      </c>
      <c r="F168" s="158">
        <v>0</v>
      </c>
      <c r="G168" s="165" t="s">
        <v>26</v>
      </c>
      <c r="H168" s="165" t="s">
        <v>26</v>
      </c>
      <c r="I168" s="158">
        <v>0</v>
      </c>
      <c r="J168" s="165" t="s">
        <v>26</v>
      </c>
      <c r="K168" s="165" t="s">
        <v>26</v>
      </c>
      <c r="L168" s="155">
        <v>0</v>
      </c>
      <c r="M168" s="153">
        <v>0</v>
      </c>
      <c r="N168" s="153">
        <v>0</v>
      </c>
      <c r="O168" s="164" t="s">
        <v>26</v>
      </c>
      <c r="P168" s="164" t="s">
        <v>26</v>
      </c>
      <c r="Q168" s="155">
        <f t="shared" si="73"/>
        <v>0</v>
      </c>
      <c r="R168" s="165" t="s">
        <v>26</v>
      </c>
      <c r="S168" s="165" t="s">
        <v>26</v>
      </c>
      <c r="T168" s="158">
        <f t="shared" si="74"/>
        <v>0</v>
      </c>
      <c r="U168" s="165" t="s">
        <v>26</v>
      </c>
      <c r="V168" s="165" t="s">
        <v>26</v>
      </c>
      <c r="W168" s="156"/>
    </row>
    <row r="169" spans="1:23" ht="30" customHeight="1">
      <c r="A169" s="156"/>
      <c r="B169" s="88"/>
      <c r="C169" s="91">
        <v>2</v>
      </c>
      <c r="D169" s="92" t="s">
        <v>149</v>
      </c>
      <c r="E169" s="68">
        <v>196000000</v>
      </c>
      <c r="F169" s="158">
        <v>0</v>
      </c>
      <c r="G169" s="165" t="s">
        <v>26</v>
      </c>
      <c r="H169" s="165" t="s">
        <v>26</v>
      </c>
      <c r="I169" s="158">
        <v>0</v>
      </c>
      <c r="J169" s="165" t="s">
        <v>26</v>
      </c>
      <c r="K169" s="165" t="s">
        <v>26</v>
      </c>
      <c r="L169" s="155">
        <v>0</v>
      </c>
      <c r="M169" s="153">
        <v>0</v>
      </c>
      <c r="N169" s="153">
        <v>0</v>
      </c>
      <c r="O169" s="164" t="s">
        <v>26</v>
      </c>
      <c r="P169" s="164" t="s">
        <v>26</v>
      </c>
      <c r="Q169" s="155">
        <f t="shared" si="73"/>
        <v>0</v>
      </c>
      <c r="R169" s="165" t="s">
        <v>26</v>
      </c>
      <c r="S169" s="165" t="s">
        <v>26</v>
      </c>
      <c r="T169" s="158">
        <f t="shared" si="74"/>
        <v>0</v>
      </c>
      <c r="U169" s="165" t="s">
        <v>26</v>
      </c>
      <c r="V169" s="165" t="s">
        <v>26</v>
      </c>
      <c r="W169" s="156"/>
    </row>
    <row r="170" spans="1:23" ht="18" customHeight="1">
      <c r="A170" s="156"/>
      <c r="B170" s="88"/>
      <c r="C170" s="91"/>
      <c r="D170" s="99" t="s">
        <v>30</v>
      </c>
      <c r="E170" s="68">
        <v>8000000</v>
      </c>
      <c r="F170" s="158">
        <v>0</v>
      </c>
      <c r="G170" s="165" t="s">
        <v>26</v>
      </c>
      <c r="H170" s="165" t="s">
        <v>26</v>
      </c>
      <c r="I170" s="158">
        <v>0</v>
      </c>
      <c r="J170" s="165" t="s">
        <v>26</v>
      </c>
      <c r="K170" s="165" t="s">
        <v>26</v>
      </c>
      <c r="L170" s="155">
        <v>0</v>
      </c>
      <c r="M170" s="153">
        <v>0</v>
      </c>
      <c r="N170" s="153">
        <v>0</v>
      </c>
      <c r="O170" s="164" t="s">
        <v>26</v>
      </c>
      <c r="P170" s="164" t="s">
        <v>26</v>
      </c>
      <c r="Q170" s="155">
        <f t="shared" si="73"/>
        <v>0</v>
      </c>
      <c r="R170" s="165" t="s">
        <v>26</v>
      </c>
      <c r="S170" s="165" t="s">
        <v>26</v>
      </c>
      <c r="T170" s="158">
        <f t="shared" si="74"/>
        <v>0</v>
      </c>
      <c r="U170" s="165" t="s">
        <v>26</v>
      </c>
      <c r="V170" s="165" t="s">
        <v>26</v>
      </c>
      <c r="W170" s="156"/>
    </row>
    <row r="171" spans="1:23" ht="12.95" customHeight="1">
      <c r="A171" s="156"/>
      <c r="B171" s="88"/>
      <c r="C171" s="91"/>
      <c r="D171" s="92"/>
      <c r="E171" s="158"/>
      <c r="F171" s="158"/>
      <c r="G171" s="167"/>
      <c r="H171" s="167"/>
      <c r="I171" s="155"/>
      <c r="J171" s="167"/>
      <c r="K171" s="167"/>
      <c r="L171" s="155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</row>
    <row r="172" spans="1:23" ht="42" customHeight="1">
      <c r="A172" s="156"/>
      <c r="B172" s="88" t="s">
        <v>26</v>
      </c>
      <c r="C172" s="290" t="s">
        <v>150</v>
      </c>
      <c r="D172" s="291"/>
      <c r="E172" s="158">
        <f>SUM(E173:E176)</f>
        <v>500000000</v>
      </c>
      <c r="F172" s="158">
        <f>SUM(F173:F176)</f>
        <v>0</v>
      </c>
      <c r="G172" s="165" t="s">
        <v>26</v>
      </c>
      <c r="H172" s="156" t="s">
        <v>180</v>
      </c>
      <c r="I172" s="158">
        <v>0</v>
      </c>
      <c r="J172" s="165" t="s">
        <v>26</v>
      </c>
      <c r="K172" s="165" t="s">
        <v>26</v>
      </c>
      <c r="L172" s="155">
        <v>0</v>
      </c>
      <c r="M172" s="153">
        <v>0</v>
      </c>
      <c r="N172" s="153">
        <v>0</v>
      </c>
      <c r="O172" s="164" t="s">
        <v>26</v>
      </c>
      <c r="P172" s="164" t="s">
        <v>26</v>
      </c>
      <c r="Q172" s="155">
        <f t="shared" ref="Q172:Q176" si="75">L172</f>
        <v>0</v>
      </c>
      <c r="R172" s="165" t="s">
        <v>26</v>
      </c>
      <c r="S172" s="165" t="s">
        <v>26</v>
      </c>
      <c r="T172" s="158">
        <f t="shared" ref="T172:T176" si="76">SUM(T173:T175)</f>
        <v>0</v>
      </c>
      <c r="U172" s="165" t="s">
        <v>26</v>
      </c>
      <c r="V172" s="165" t="s">
        <v>26</v>
      </c>
      <c r="W172" s="156"/>
    </row>
    <row r="173" spans="1:23" ht="30" customHeight="1">
      <c r="A173" s="156"/>
      <c r="B173" s="88"/>
      <c r="C173" s="91">
        <v>1</v>
      </c>
      <c r="D173" s="92" t="s">
        <v>151</v>
      </c>
      <c r="E173" s="68">
        <v>97500000</v>
      </c>
      <c r="F173" s="158">
        <v>0</v>
      </c>
      <c r="G173" s="165" t="s">
        <v>26</v>
      </c>
      <c r="H173" s="165" t="s">
        <v>26</v>
      </c>
      <c r="I173" s="158">
        <v>0</v>
      </c>
      <c r="J173" s="165" t="s">
        <v>26</v>
      </c>
      <c r="K173" s="165" t="s">
        <v>26</v>
      </c>
      <c r="L173" s="155">
        <v>0</v>
      </c>
      <c r="M173" s="153">
        <v>0</v>
      </c>
      <c r="N173" s="153">
        <v>0</v>
      </c>
      <c r="O173" s="164" t="s">
        <v>26</v>
      </c>
      <c r="P173" s="164" t="s">
        <v>26</v>
      </c>
      <c r="Q173" s="155">
        <f t="shared" si="75"/>
        <v>0</v>
      </c>
      <c r="R173" s="165" t="s">
        <v>26</v>
      </c>
      <c r="S173" s="165" t="s">
        <v>26</v>
      </c>
      <c r="T173" s="158">
        <f t="shared" si="76"/>
        <v>0</v>
      </c>
      <c r="U173" s="165" t="s">
        <v>26</v>
      </c>
      <c r="V173" s="165" t="s">
        <v>26</v>
      </c>
      <c r="W173" s="156"/>
    </row>
    <row r="174" spans="1:23" ht="30" customHeight="1">
      <c r="A174" s="156"/>
      <c r="B174" s="88"/>
      <c r="C174" s="91">
        <v>2</v>
      </c>
      <c r="D174" s="92" t="s">
        <v>152</v>
      </c>
      <c r="E174" s="68">
        <v>195000000</v>
      </c>
      <c r="F174" s="158">
        <v>0</v>
      </c>
      <c r="G174" s="165" t="s">
        <v>26</v>
      </c>
      <c r="H174" s="165" t="s">
        <v>26</v>
      </c>
      <c r="I174" s="158">
        <v>0</v>
      </c>
      <c r="J174" s="165" t="s">
        <v>26</v>
      </c>
      <c r="K174" s="165" t="s">
        <v>26</v>
      </c>
      <c r="L174" s="155">
        <v>0</v>
      </c>
      <c r="M174" s="153">
        <v>0</v>
      </c>
      <c r="N174" s="153">
        <v>0</v>
      </c>
      <c r="O174" s="164" t="s">
        <v>26</v>
      </c>
      <c r="P174" s="164" t="s">
        <v>26</v>
      </c>
      <c r="Q174" s="155">
        <f t="shared" si="75"/>
        <v>0</v>
      </c>
      <c r="R174" s="165" t="s">
        <v>26</v>
      </c>
      <c r="S174" s="165" t="s">
        <v>26</v>
      </c>
      <c r="T174" s="158">
        <f t="shared" si="76"/>
        <v>0</v>
      </c>
      <c r="U174" s="165" t="s">
        <v>26</v>
      </c>
      <c r="V174" s="165" t="s">
        <v>26</v>
      </c>
      <c r="W174" s="156"/>
    </row>
    <row r="175" spans="1:23" ht="30" customHeight="1">
      <c r="A175" s="156"/>
      <c r="B175" s="88"/>
      <c r="C175" s="91">
        <v>3</v>
      </c>
      <c r="D175" s="92" t="s">
        <v>153</v>
      </c>
      <c r="E175" s="68">
        <v>195000000</v>
      </c>
      <c r="F175" s="158">
        <v>0</v>
      </c>
      <c r="G175" s="165" t="s">
        <v>26</v>
      </c>
      <c r="H175" s="165" t="s">
        <v>26</v>
      </c>
      <c r="I175" s="158">
        <v>0</v>
      </c>
      <c r="J175" s="165" t="s">
        <v>26</v>
      </c>
      <c r="K175" s="165" t="s">
        <v>26</v>
      </c>
      <c r="L175" s="155">
        <v>0</v>
      </c>
      <c r="M175" s="153">
        <v>0</v>
      </c>
      <c r="N175" s="153">
        <v>0</v>
      </c>
      <c r="O175" s="164" t="s">
        <v>26</v>
      </c>
      <c r="P175" s="164" t="s">
        <v>26</v>
      </c>
      <c r="Q175" s="155">
        <f t="shared" si="75"/>
        <v>0</v>
      </c>
      <c r="R175" s="165" t="s">
        <v>26</v>
      </c>
      <c r="S175" s="165" t="s">
        <v>26</v>
      </c>
      <c r="T175" s="158">
        <f t="shared" si="76"/>
        <v>0</v>
      </c>
      <c r="U175" s="165" t="s">
        <v>26</v>
      </c>
      <c r="V175" s="165" t="s">
        <v>26</v>
      </c>
      <c r="W175" s="156"/>
    </row>
    <row r="176" spans="1:23" ht="18" customHeight="1">
      <c r="A176" s="156"/>
      <c r="B176" s="88"/>
      <c r="C176" s="91"/>
      <c r="D176" s="99" t="s">
        <v>30</v>
      </c>
      <c r="E176" s="68">
        <v>12500000</v>
      </c>
      <c r="F176" s="158">
        <v>0</v>
      </c>
      <c r="G176" s="165" t="s">
        <v>26</v>
      </c>
      <c r="H176" s="165" t="s">
        <v>26</v>
      </c>
      <c r="I176" s="158">
        <v>0</v>
      </c>
      <c r="J176" s="165" t="s">
        <v>26</v>
      </c>
      <c r="K176" s="165" t="s">
        <v>26</v>
      </c>
      <c r="L176" s="155">
        <v>0</v>
      </c>
      <c r="M176" s="153">
        <v>0</v>
      </c>
      <c r="N176" s="153">
        <v>0</v>
      </c>
      <c r="O176" s="164" t="s">
        <v>26</v>
      </c>
      <c r="P176" s="164" t="s">
        <v>26</v>
      </c>
      <c r="Q176" s="155">
        <f t="shared" si="75"/>
        <v>0</v>
      </c>
      <c r="R176" s="165" t="s">
        <v>26</v>
      </c>
      <c r="S176" s="165" t="s">
        <v>26</v>
      </c>
      <c r="T176" s="158">
        <f t="shared" si="76"/>
        <v>0</v>
      </c>
      <c r="U176" s="165" t="s">
        <v>26</v>
      </c>
      <c r="V176" s="165" t="s">
        <v>26</v>
      </c>
      <c r="W176" s="156"/>
    </row>
    <row r="177" spans="1:23" ht="12.95" customHeight="1">
      <c r="A177" s="156"/>
      <c r="B177" s="88"/>
      <c r="C177" s="91"/>
      <c r="D177" s="92"/>
      <c r="E177" s="158"/>
      <c r="F177" s="158"/>
      <c r="G177" s="167"/>
      <c r="H177" s="167"/>
      <c r="I177" s="155"/>
      <c r="J177" s="167"/>
      <c r="K177" s="167"/>
      <c r="L177" s="155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</row>
    <row r="178" spans="1:23" ht="42" customHeight="1">
      <c r="A178" s="156"/>
      <c r="B178" s="88" t="s">
        <v>26</v>
      </c>
      <c r="C178" s="290" t="s">
        <v>154</v>
      </c>
      <c r="D178" s="291"/>
      <c r="E178" s="158">
        <f>SUM(E179:E191)</f>
        <v>2140000000</v>
      </c>
      <c r="F178" s="158">
        <f>SUM(F179:F191)</f>
        <v>0</v>
      </c>
      <c r="G178" s="167"/>
      <c r="H178" s="167"/>
      <c r="I178" s="155"/>
      <c r="J178" s="167"/>
      <c r="K178" s="167"/>
      <c r="L178" s="155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</row>
    <row r="179" spans="1:23" ht="42" customHeight="1">
      <c r="A179" s="156"/>
      <c r="B179" s="88"/>
      <c r="C179" s="91">
        <v>1</v>
      </c>
      <c r="D179" s="92" t="s">
        <v>155</v>
      </c>
      <c r="E179" s="68">
        <v>194000000</v>
      </c>
      <c r="F179" s="158">
        <v>0</v>
      </c>
      <c r="G179" s="165" t="s">
        <v>26</v>
      </c>
      <c r="H179" s="165" t="s">
        <v>26</v>
      </c>
      <c r="I179" s="158">
        <v>0</v>
      </c>
      <c r="J179" s="165" t="s">
        <v>26</v>
      </c>
      <c r="K179" s="165" t="s">
        <v>26</v>
      </c>
      <c r="L179" s="155">
        <v>0</v>
      </c>
      <c r="M179" s="153">
        <v>0</v>
      </c>
      <c r="N179" s="153">
        <v>0</v>
      </c>
      <c r="O179" s="164" t="s">
        <v>26</v>
      </c>
      <c r="P179" s="164" t="s">
        <v>26</v>
      </c>
      <c r="Q179" s="155">
        <f t="shared" ref="Q179:Q191" si="77">L179</f>
        <v>0</v>
      </c>
      <c r="R179" s="165" t="s">
        <v>26</v>
      </c>
      <c r="S179" s="165" t="s">
        <v>26</v>
      </c>
      <c r="T179" s="158">
        <f t="shared" ref="T179:T190" si="78">SUM(T180:T182)</f>
        <v>0</v>
      </c>
      <c r="U179" s="165" t="s">
        <v>26</v>
      </c>
      <c r="V179" s="165" t="s">
        <v>26</v>
      </c>
      <c r="W179" s="156"/>
    </row>
    <row r="180" spans="1:23" ht="30" customHeight="1">
      <c r="A180" s="160"/>
      <c r="B180" s="93"/>
      <c r="C180" s="94">
        <v>2</v>
      </c>
      <c r="D180" s="95" t="s">
        <v>156</v>
      </c>
      <c r="E180" s="73">
        <v>97000000</v>
      </c>
      <c r="F180" s="176">
        <v>0</v>
      </c>
      <c r="G180" s="177" t="s">
        <v>26</v>
      </c>
      <c r="H180" s="177" t="s">
        <v>26</v>
      </c>
      <c r="I180" s="176">
        <v>0</v>
      </c>
      <c r="J180" s="177" t="s">
        <v>26</v>
      </c>
      <c r="K180" s="177" t="s">
        <v>26</v>
      </c>
      <c r="L180" s="178">
        <v>0</v>
      </c>
      <c r="M180" s="179">
        <v>0</v>
      </c>
      <c r="N180" s="179">
        <v>0</v>
      </c>
      <c r="O180" s="180" t="s">
        <v>26</v>
      </c>
      <c r="P180" s="180" t="s">
        <v>26</v>
      </c>
      <c r="Q180" s="178">
        <f t="shared" si="77"/>
        <v>0</v>
      </c>
      <c r="R180" s="177" t="s">
        <v>26</v>
      </c>
      <c r="S180" s="177" t="s">
        <v>26</v>
      </c>
      <c r="T180" s="176">
        <f t="shared" si="78"/>
        <v>0</v>
      </c>
      <c r="U180" s="177" t="s">
        <v>26</v>
      </c>
      <c r="V180" s="177" t="s">
        <v>26</v>
      </c>
      <c r="W180" s="160"/>
    </row>
    <row r="181" spans="1:23" ht="30" customHeight="1">
      <c r="A181" s="171"/>
      <c r="B181" s="112"/>
      <c r="C181" s="113">
        <v>3</v>
      </c>
      <c r="D181" s="114" t="s">
        <v>157</v>
      </c>
      <c r="E181" s="78">
        <v>184300000</v>
      </c>
      <c r="F181" s="172">
        <v>0</v>
      </c>
      <c r="G181" s="181" t="s">
        <v>26</v>
      </c>
      <c r="H181" s="181" t="s">
        <v>26</v>
      </c>
      <c r="I181" s="172">
        <v>0</v>
      </c>
      <c r="J181" s="181" t="s">
        <v>26</v>
      </c>
      <c r="K181" s="181" t="s">
        <v>26</v>
      </c>
      <c r="L181" s="174">
        <v>0</v>
      </c>
      <c r="M181" s="182">
        <v>0</v>
      </c>
      <c r="N181" s="182">
        <v>0</v>
      </c>
      <c r="O181" s="183" t="s">
        <v>26</v>
      </c>
      <c r="P181" s="183" t="s">
        <v>26</v>
      </c>
      <c r="Q181" s="174">
        <f t="shared" si="77"/>
        <v>0</v>
      </c>
      <c r="R181" s="181" t="s">
        <v>26</v>
      </c>
      <c r="S181" s="181" t="s">
        <v>26</v>
      </c>
      <c r="T181" s="172">
        <f t="shared" si="78"/>
        <v>0</v>
      </c>
      <c r="U181" s="181" t="s">
        <v>26</v>
      </c>
      <c r="V181" s="181" t="s">
        <v>26</v>
      </c>
      <c r="W181" s="171"/>
    </row>
    <row r="182" spans="1:23" ht="30" customHeight="1">
      <c r="A182" s="156"/>
      <c r="B182" s="88"/>
      <c r="C182" s="91">
        <v>4</v>
      </c>
      <c r="D182" s="92" t="s">
        <v>158</v>
      </c>
      <c r="E182" s="68">
        <v>194000000</v>
      </c>
      <c r="F182" s="158">
        <v>0</v>
      </c>
      <c r="G182" s="165" t="s">
        <v>26</v>
      </c>
      <c r="H182" s="165" t="s">
        <v>26</v>
      </c>
      <c r="I182" s="158">
        <v>0</v>
      </c>
      <c r="J182" s="165" t="s">
        <v>26</v>
      </c>
      <c r="K182" s="165" t="s">
        <v>26</v>
      </c>
      <c r="L182" s="155">
        <v>0</v>
      </c>
      <c r="M182" s="153">
        <v>0</v>
      </c>
      <c r="N182" s="153">
        <v>0</v>
      </c>
      <c r="O182" s="164" t="s">
        <v>26</v>
      </c>
      <c r="P182" s="164" t="s">
        <v>26</v>
      </c>
      <c r="Q182" s="155">
        <f t="shared" si="77"/>
        <v>0</v>
      </c>
      <c r="R182" s="165" t="s">
        <v>26</v>
      </c>
      <c r="S182" s="165" t="s">
        <v>26</v>
      </c>
      <c r="T182" s="158">
        <f t="shared" si="78"/>
        <v>0</v>
      </c>
      <c r="U182" s="165" t="s">
        <v>26</v>
      </c>
      <c r="V182" s="165" t="s">
        <v>26</v>
      </c>
      <c r="W182" s="156"/>
    </row>
    <row r="183" spans="1:23" ht="30" customHeight="1">
      <c r="A183" s="156"/>
      <c r="B183" s="88"/>
      <c r="C183" s="91">
        <v>5</v>
      </c>
      <c r="D183" s="92" t="s">
        <v>159</v>
      </c>
      <c r="E183" s="68">
        <v>145500000</v>
      </c>
      <c r="F183" s="158">
        <v>0</v>
      </c>
      <c r="G183" s="165" t="s">
        <v>26</v>
      </c>
      <c r="H183" s="165" t="s">
        <v>26</v>
      </c>
      <c r="I183" s="158">
        <v>0</v>
      </c>
      <c r="J183" s="165" t="s">
        <v>26</v>
      </c>
      <c r="K183" s="165" t="s">
        <v>26</v>
      </c>
      <c r="L183" s="155">
        <v>0</v>
      </c>
      <c r="M183" s="153">
        <v>0</v>
      </c>
      <c r="N183" s="153">
        <v>0</v>
      </c>
      <c r="O183" s="164" t="s">
        <v>26</v>
      </c>
      <c r="P183" s="164" t="s">
        <v>26</v>
      </c>
      <c r="Q183" s="155">
        <f t="shared" si="77"/>
        <v>0</v>
      </c>
      <c r="R183" s="165" t="s">
        <v>26</v>
      </c>
      <c r="S183" s="165" t="s">
        <v>26</v>
      </c>
      <c r="T183" s="158">
        <f t="shared" si="78"/>
        <v>0</v>
      </c>
      <c r="U183" s="165" t="s">
        <v>26</v>
      </c>
      <c r="V183" s="165" t="s">
        <v>26</v>
      </c>
      <c r="W183" s="156"/>
    </row>
    <row r="184" spans="1:23" ht="30" customHeight="1">
      <c r="A184" s="156"/>
      <c r="B184" s="88"/>
      <c r="C184" s="91">
        <v>6</v>
      </c>
      <c r="D184" s="92" t="s">
        <v>160</v>
      </c>
      <c r="E184" s="68">
        <v>194000000</v>
      </c>
      <c r="F184" s="158">
        <v>0</v>
      </c>
      <c r="G184" s="165" t="s">
        <v>26</v>
      </c>
      <c r="H184" s="165" t="s">
        <v>26</v>
      </c>
      <c r="I184" s="158">
        <v>0</v>
      </c>
      <c r="J184" s="165" t="s">
        <v>26</v>
      </c>
      <c r="K184" s="165" t="s">
        <v>26</v>
      </c>
      <c r="L184" s="155">
        <v>0</v>
      </c>
      <c r="M184" s="153">
        <v>0</v>
      </c>
      <c r="N184" s="153">
        <v>0</v>
      </c>
      <c r="O184" s="164" t="s">
        <v>26</v>
      </c>
      <c r="P184" s="164" t="s">
        <v>26</v>
      </c>
      <c r="Q184" s="155">
        <f t="shared" si="77"/>
        <v>0</v>
      </c>
      <c r="R184" s="165" t="s">
        <v>26</v>
      </c>
      <c r="S184" s="165" t="s">
        <v>26</v>
      </c>
      <c r="T184" s="158">
        <f t="shared" si="78"/>
        <v>0</v>
      </c>
      <c r="U184" s="165" t="s">
        <v>26</v>
      </c>
      <c r="V184" s="165" t="s">
        <v>26</v>
      </c>
      <c r="W184" s="156"/>
    </row>
    <row r="185" spans="1:23" ht="30" customHeight="1">
      <c r="A185" s="156"/>
      <c r="B185" s="88"/>
      <c r="C185" s="91">
        <v>7</v>
      </c>
      <c r="D185" s="92" t="s">
        <v>161</v>
      </c>
      <c r="E185" s="68">
        <v>194000000</v>
      </c>
      <c r="F185" s="158">
        <v>0</v>
      </c>
      <c r="G185" s="165" t="s">
        <v>26</v>
      </c>
      <c r="H185" s="165" t="s">
        <v>26</v>
      </c>
      <c r="I185" s="158">
        <v>0</v>
      </c>
      <c r="J185" s="165" t="s">
        <v>26</v>
      </c>
      <c r="K185" s="165" t="s">
        <v>26</v>
      </c>
      <c r="L185" s="155">
        <v>0</v>
      </c>
      <c r="M185" s="153">
        <v>0</v>
      </c>
      <c r="N185" s="153">
        <v>0</v>
      </c>
      <c r="O185" s="164" t="s">
        <v>26</v>
      </c>
      <c r="P185" s="164" t="s">
        <v>26</v>
      </c>
      <c r="Q185" s="155">
        <f t="shared" si="77"/>
        <v>0</v>
      </c>
      <c r="R185" s="165" t="s">
        <v>26</v>
      </c>
      <c r="S185" s="165" t="s">
        <v>26</v>
      </c>
      <c r="T185" s="158">
        <f t="shared" si="78"/>
        <v>0</v>
      </c>
      <c r="U185" s="165" t="s">
        <v>26</v>
      </c>
      <c r="V185" s="165" t="s">
        <v>26</v>
      </c>
      <c r="W185" s="156"/>
    </row>
    <row r="186" spans="1:23" ht="30" customHeight="1">
      <c r="A186" s="156"/>
      <c r="B186" s="88"/>
      <c r="C186" s="91">
        <v>8</v>
      </c>
      <c r="D186" s="92" t="s">
        <v>162</v>
      </c>
      <c r="E186" s="68">
        <v>194000000</v>
      </c>
      <c r="F186" s="158">
        <v>0</v>
      </c>
      <c r="G186" s="165" t="s">
        <v>26</v>
      </c>
      <c r="H186" s="165" t="s">
        <v>26</v>
      </c>
      <c r="I186" s="158">
        <v>0</v>
      </c>
      <c r="J186" s="165" t="s">
        <v>26</v>
      </c>
      <c r="K186" s="165" t="s">
        <v>26</v>
      </c>
      <c r="L186" s="155">
        <v>0</v>
      </c>
      <c r="M186" s="153">
        <v>0</v>
      </c>
      <c r="N186" s="153">
        <v>0</v>
      </c>
      <c r="O186" s="164" t="s">
        <v>26</v>
      </c>
      <c r="P186" s="164" t="s">
        <v>26</v>
      </c>
      <c r="Q186" s="155">
        <f t="shared" si="77"/>
        <v>0</v>
      </c>
      <c r="R186" s="165" t="s">
        <v>26</v>
      </c>
      <c r="S186" s="165" t="s">
        <v>26</v>
      </c>
      <c r="T186" s="158">
        <f t="shared" si="78"/>
        <v>0</v>
      </c>
      <c r="U186" s="165" t="s">
        <v>26</v>
      </c>
      <c r="V186" s="165" t="s">
        <v>26</v>
      </c>
      <c r="W186" s="156"/>
    </row>
    <row r="187" spans="1:23" ht="30" customHeight="1">
      <c r="A187" s="156"/>
      <c r="B187" s="88"/>
      <c r="C187" s="91">
        <v>9</v>
      </c>
      <c r="D187" s="92" t="s">
        <v>163</v>
      </c>
      <c r="E187" s="68">
        <v>194000000</v>
      </c>
      <c r="F187" s="158">
        <v>0</v>
      </c>
      <c r="G187" s="165" t="s">
        <v>26</v>
      </c>
      <c r="H187" s="165" t="s">
        <v>26</v>
      </c>
      <c r="I187" s="158">
        <v>0</v>
      </c>
      <c r="J187" s="165" t="s">
        <v>26</v>
      </c>
      <c r="K187" s="165" t="s">
        <v>26</v>
      </c>
      <c r="L187" s="155">
        <v>0</v>
      </c>
      <c r="M187" s="153">
        <v>0</v>
      </c>
      <c r="N187" s="153">
        <v>0</v>
      </c>
      <c r="O187" s="164" t="s">
        <v>26</v>
      </c>
      <c r="P187" s="164" t="s">
        <v>26</v>
      </c>
      <c r="Q187" s="155">
        <f t="shared" si="77"/>
        <v>0</v>
      </c>
      <c r="R187" s="165" t="s">
        <v>26</v>
      </c>
      <c r="S187" s="165" t="s">
        <v>26</v>
      </c>
      <c r="T187" s="158">
        <f t="shared" si="78"/>
        <v>0</v>
      </c>
      <c r="U187" s="165" t="s">
        <v>26</v>
      </c>
      <c r="V187" s="165" t="s">
        <v>26</v>
      </c>
      <c r="W187" s="156"/>
    </row>
    <row r="188" spans="1:23" ht="30" customHeight="1">
      <c r="A188" s="156"/>
      <c r="B188" s="88"/>
      <c r="C188" s="91">
        <v>10</v>
      </c>
      <c r="D188" s="92" t="s">
        <v>164</v>
      </c>
      <c r="E188" s="68">
        <v>97000000</v>
      </c>
      <c r="F188" s="158">
        <v>0</v>
      </c>
      <c r="G188" s="165" t="s">
        <v>26</v>
      </c>
      <c r="H188" s="165" t="s">
        <v>26</v>
      </c>
      <c r="I188" s="158">
        <v>0</v>
      </c>
      <c r="J188" s="165" t="s">
        <v>26</v>
      </c>
      <c r="K188" s="165" t="s">
        <v>26</v>
      </c>
      <c r="L188" s="155">
        <v>0</v>
      </c>
      <c r="M188" s="153">
        <v>0</v>
      </c>
      <c r="N188" s="153">
        <v>0</v>
      </c>
      <c r="O188" s="164" t="s">
        <v>26</v>
      </c>
      <c r="P188" s="164" t="s">
        <v>26</v>
      </c>
      <c r="Q188" s="155">
        <f t="shared" si="77"/>
        <v>0</v>
      </c>
      <c r="R188" s="165" t="s">
        <v>26</v>
      </c>
      <c r="S188" s="165" t="s">
        <v>26</v>
      </c>
      <c r="T188" s="158">
        <f t="shared" si="78"/>
        <v>0</v>
      </c>
      <c r="U188" s="165" t="s">
        <v>26</v>
      </c>
      <c r="V188" s="165" t="s">
        <v>26</v>
      </c>
      <c r="W188" s="156"/>
    </row>
    <row r="189" spans="1:23" ht="42" customHeight="1">
      <c r="A189" s="156"/>
      <c r="B189" s="88"/>
      <c r="C189" s="91">
        <v>11</v>
      </c>
      <c r="D189" s="92" t="s">
        <v>165</v>
      </c>
      <c r="E189" s="68">
        <v>194000000</v>
      </c>
      <c r="F189" s="158">
        <v>0</v>
      </c>
      <c r="G189" s="165" t="s">
        <v>26</v>
      </c>
      <c r="H189" s="165" t="s">
        <v>26</v>
      </c>
      <c r="I189" s="158">
        <v>0</v>
      </c>
      <c r="J189" s="165" t="s">
        <v>26</v>
      </c>
      <c r="K189" s="165" t="s">
        <v>26</v>
      </c>
      <c r="L189" s="155">
        <v>0</v>
      </c>
      <c r="M189" s="153">
        <v>0</v>
      </c>
      <c r="N189" s="153">
        <v>0</v>
      </c>
      <c r="O189" s="164" t="s">
        <v>26</v>
      </c>
      <c r="P189" s="164" t="s">
        <v>26</v>
      </c>
      <c r="Q189" s="155">
        <f t="shared" si="77"/>
        <v>0</v>
      </c>
      <c r="R189" s="165" t="s">
        <v>26</v>
      </c>
      <c r="S189" s="165" t="s">
        <v>26</v>
      </c>
      <c r="T189" s="158">
        <f t="shared" si="78"/>
        <v>0</v>
      </c>
      <c r="U189" s="165" t="s">
        <v>26</v>
      </c>
      <c r="V189" s="165" t="s">
        <v>26</v>
      </c>
      <c r="W189" s="156"/>
    </row>
    <row r="190" spans="1:23" ht="42" customHeight="1">
      <c r="A190" s="156"/>
      <c r="B190" s="88"/>
      <c r="C190" s="91">
        <v>12</v>
      </c>
      <c r="D190" s="92" t="s">
        <v>166</v>
      </c>
      <c r="E190" s="68">
        <v>194000000</v>
      </c>
      <c r="F190" s="158">
        <v>0</v>
      </c>
      <c r="G190" s="165" t="s">
        <v>26</v>
      </c>
      <c r="H190" s="165" t="s">
        <v>26</v>
      </c>
      <c r="I190" s="158">
        <v>0</v>
      </c>
      <c r="J190" s="165" t="s">
        <v>26</v>
      </c>
      <c r="K190" s="165" t="s">
        <v>26</v>
      </c>
      <c r="L190" s="155">
        <v>0</v>
      </c>
      <c r="M190" s="153">
        <v>0</v>
      </c>
      <c r="N190" s="153">
        <v>0</v>
      </c>
      <c r="O190" s="164" t="s">
        <v>26</v>
      </c>
      <c r="P190" s="164" t="s">
        <v>26</v>
      </c>
      <c r="Q190" s="155">
        <f t="shared" si="77"/>
        <v>0</v>
      </c>
      <c r="R190" s="165" t="s">
        <v>26</v>
      </c>
      <c r="S190" s="165" t="s">
        <v>26</v>
      </c>
      <c r="T190" s="158">
        <f t="shared" si="78"/>
        <v>0</v>
      </c>
      <c r="U190" s="165" t="s">
        <v>26</v>
      </c>
      <c r="V190" s="165" t="s">
        <v>26</v>
      </c>
      <c r="W190" s="156"/>
    </row>
    <row r="191" spans="1:23" ht="18" customHeight="1">
      <c r="A191" s="156"/>
      <c r="B191" s="88"/>
      <c r="C191" s="91"/>
      <c r="D191" s="99" t="s">
        <v>30</v>
      </c>
      <c r="E191" s="68">
        <v>64200000</v>
      </c>
      <c r="F191" s="158">
        <v>0</v>
      </c>
      <c r="G191" s="165" t="s">
        <v>26</v>
      </c>
      <c r="H191" s="165" t="s">
        <v>26</v>
      </c>
      <c r="I191" s="158">
        <v>0</v>
      </c>
      <c r="J191" s="165" t="s">
        <v>26</v>
      </c>
      <c r="K191" s="165" t="s">
        <v>26</v>
      </c>
      <c r="L191" s="155">
        <v>0</v>
      </c>
      <c r="M191" s="153">
        <v>0</v>
      </c>
      <c r="N191" s="153">
        <v>0</v>
      </c>
      <c r="O191" s="164" t="s">
        <v>26</v>
      </c>
      <c r="P191" s="164" t="s">
        <v>26</v>
      </c>
      <c r="Q191" s="155">
        <f t="shared" si="77"/>
        <v>0</v>
      </c>
      <c r="R191" s="165" t="s">
        <v>26</v>
      </c>
      <c r="S191" s="165" t="s">
        <v>26</v>
      </c>
      <c r="T191" s="158">
        <f>SUM(T192:T193)</f>
        <v>0</v>
      </c>
      <c r="U191" s="165" t="s">
        <v>26</v>
      </c>
      <c r="V191" s="165" t="s">
        <v>26</v>
      </c>
      <c r="W191" s="156"/>
    </row>
    <row r="192" spans="1:23" ht="18" customHeight="1">
      <c r="A192" s="160"/>
      <c r="B192" s="70"/>
      <c r="C192" s="71"/>
      <c r="D192" s="194"/>
      <c r="E192" s="176"/>
      <c r="F192" s="176"/>
      <c r="G192" s="184"/>
      <c r="H192" s="184"/>
      <c r="I192" s="178"/>
      <c r="J192" s="184"/>
      <c r="K192" s="184"/>
      <c r="L192" s="178"/>
      <c r="M192" s="184"/>
      <c r="N192" s="184"/>
      <c r="O192" s="184"/>
      <c r="P192" s="184"/>
      <c r="Q192" s="184"/>
      <c r="R192" s="184"/>
      <c r="S192" s="184"/>
      <c r="T192" s="184"/>
      <c r="U192" s="184"/>
      <c r="V192" s="184"/>
      <c r="W192" s="184"/>
    </row>
    <row r="194" spans="20:33">
      <c r="T194" s="57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</row>
    <row r="195" spans="20:33">
      <c r="T195" s="151" t="s">
        <v>173</v>
      </c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</row>
    <row r="196" spans="20:33">
      <c r="T196" s="151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</row>
    <row r="197" spans="20:33">
      <c r="T197" s="151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</row>
    <row r="198" spans="20:33">
      <c r="T198" s="151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</row>
    <row r="199" spans="20:33">
      <c r="T199" s="152" t="s">
        <v>176</v>
      </c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</row>
    <row r="200" spans="20:33">
      <c r="T200" s="151" t="s">
        <v>175</v>
      </c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</row>
    <row r="201" spans="20:33">
      <c r="T201" s="151" t="s">
        <v>174</v>
      </c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</row>
  </sheetData>
  <mergeCells count="76">
    <mergeCell ref="C178:D178"/>
    <mergeCell ref="B142:D142"/>
    <mergeCell ref="B143:D143"/>
    <mergeCell ref="C144:D144"/>
    <mergeCell ref="B153:D153"/>
    <mergeCell ref="B154:D154"/>
    <mergeCell ref="C155:D155"/>
    <mergeCell ref="B161:D161"/>
    <mergeCell ref="B165:D165"/>
    <mergeCell ref="B166:D166"/>
    <mergeCell ref="C167:D167"/>
    <mergeCell ref="C172:D172"/>
    <mergeCell ref="C140:D140"/>
    <mergeCell ref="C123:D123"/>
    <mergeCell ref="C124:D124"/>
    <mergeCell ref="B126:D126"/>
    <mergeCell ref="C127:D127"/>
    <mergeCell ref="B129:D129"/>
    <mergeCell ref="C130:D130"/>
    <mergeCell ref="B132:D132"/>
    <mergeCell ref="C133:D133"/>
    <mergeCell ref="B136:D136"/>
    <mergeCell ref="C137:D137"/>
    <mergeCell ref="B139:D139"/>
    <mergeCell ref="B122:D122"/>
    <mergeCell ref="B106:D106"/>
    <mergeCell ref="C107:D107"/>
    <mergeCell ref="B109:D109"/>
    <mergeCell ref="C110:D110"/>
    <mergeCell ref="B112:D112"/>
    <mergeCell ref="C113:D113"/>
    <mergeCell ref="B115:D115"/>
    <mergeCell ref="C116:D116"/>
    <mergeCell ref="B118:D118"/>
    <mergeCell ref="C119:D119"/>
    <mergeCell ref="C120:D120"/>
    <mergeCell ref="C104:D104"/>
    <mergeCell ref="C80:D80"/>
    <mergeCell ref="C81:D81"/>
    <mergeCell ref="B83:D83"/>
    <mergeCell ref="C84:D84"/>
    <mergeCell ref="C85:D85"/>
    <mergeCell ref="B87:D87"/>
    <mergeCell ref="C88:D88"/>
    <mergeCell ref="B90:D90"/>
    <mergeCell ref="B91:D91"/>
    <mergeCell ref="C92:D92"/>
    <mergeCell ref="B103:D103"/>
    <mergeCell ref="B79:D79"/>
    <mergeCell ref="B12:D12"/>
    <mergeCell ref="C13:D13"/>
    <mergeCell ref="C18:D18"/>
    <mergeCell ref="B65:D65"/>
    <mergeCell ref="C66:D66"/>
    <mergeCell ref="B70:D70"/>
    <mergeCell ref="C71:D71"/>
    <mergeCell ref="B73:D73"/>
    <mergeCell ref="C74:D74"/>
    <mergeCell ref="B76:D76"/>
    <mergeCell ref="C77:D77"/>
    <mergeCell ref="B11:D11"/>
    <mergeCell ref="A1:W1"/>
    <mergeCell ref="A2:W2"/>
    <mergeCell ref="A7:A8"/>
    <mergeCell ref="B7:D8"/>
    <mergeCell ref="E7:F7"/>
    <mergeCell ref="G7:G8"/>
    <mergeCell ref="H7:H8"/>
    <mergeCell ref="I7:I8"/>
    <mergeCell ref="J7:K7"/>
    <mergeCell ref="L7:M7"/>
    <mergeCell ref="O7:Q7"/>
    <mergeCell ref="R7:T7"/>
    <mergeCell ref="U7:V7"/>
    <mergeCell ref="W7:W8"/>
    <mergeCell ref="B9:D9"/>
  </mergeCells>
  <printOptions horizontalCentered="1"/>
  <pageMargins left="0.25" right="0.25" top="0.75" bottom="0.75" header="0.3" footer="0.3"/>
  <pageSetup paperSize="768" scale="65" pageOrder="overThenDown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00"/>
  </sheetPr>
  <dimension ref="A1:AG201"/>
  <sheetViews>
    <sheetView view="pageBreakPreview" topLeftCell="A4" zoomScale="110" zoomScaleSheetLayoutView="110" workbookViewId="0">
      <pane xSplit="8115" ySplit="2175" topLeftCell="F34" activePane="bottomLeft"/>
      <selection activeCell="A13" sqref="A13"/>
      <selection pane="topRight" activeCell="O8" sqref="O8"/>
      <selection pane="bottomLeft" activeCell="A25" sqref="A25:XFD25"/>
      <selection pane="bottomRight" activeCell="H28" sqref="H28"/>
    </sheetView>
  </sheetViews>
  <sheetFormatPr defaultRowHeight="14.25"/>
  <cols>
    <col min="1" max="1" width="3.625" style="4" customWidth="1"/>
    <col min="2" max="2" width="2" customWidth="1"/>
    <col min="3" max="3" width="2.5" customWidth="1"/>
    <col min="4" max="4" width="27.125" customWidth="1"/>
    <col min="5" max="5" width="12" style="7" customWidth="1"/>
    <col min="6" max="6" width="10.25" style="7" customWidth="1"/>
    <col min="7" max="7" width="12.75" customWidth="1"/>
    <col min="8" max="8" width="7.875" customWidth="1"/>
    <col min="9" max="9" width="10.625" customWidth="1"/>
    <col min="10" max="11" width="8" customWidth="1"/>
    <col min="12" max="12" width="11" customWidth="1"/>
    <col min="13" max="13" width="5.5" customWidth="1"/>
    <col min="14" max="14" width="8.5" customWidth="1"/>
    <col min="15" max="15" width="13.75" customWidth="1"/>
    <col min="16" max="16" width="7.75" customWidth="1"/>
    <col min="17" max="17" width="10.75" customWidth="1"/>
    <col min="18" max="18" width="10.625" customWidth="1"/>
    <col min="19" max="19" width="7.625" customWidth="1"/>
    <col min="20" max="20" width="10.75" customWidth="1"/>
    <col min="21" max="21" width="8.75" customWidth="1"/>
    <col min="22" max="22" width="9.625" customWidth="1"/>
    <col min="23" max="23" width="10.75" customWidth="1"/>
  </cols>
  <sheetData>
    <row r="1" spans="1:23" ht="15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</row>
    <row r="2" spans="1:23" ht="15">
      <c r="A2" s="296" t="s">
        <v>1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</row>
    <row r="4" spans="1:23" s="35" customFormat="1" ht="12">
      <c r="A4" s="34"/>
      <c r="B4" s="34" t="s">
        <v>2</v>
      </c>
      <c r="E4" s="36" t="s">
        <v>170</v>
      </c>
      <c r="F4" s="37"/>
    </row>
    <row r="5" spans="1:23" s="35" customFormat="1" ht="12">
      <c r="A5" s="34"/>
      <c r="B5" s="34" t="s">
        <v>3</v>
      </c>
      <c r="E5" s="36" t="s">
        <v>183</v>
      </c>
      <c r="F5" s="37"/>
    </row>
    <row r="6" spans="1:23" s="2" customFormat="1" ht="12">
      <c r="A6" s="5"/>
      <c r="E6" s="6"/>
      <c r="F6" s="6"/>
    </row>
    <row r="7" spans="1:23" s="1" customFormat="1" ht="24" customHeight="1">
      <c r="A7" s="275" t="s">
        <v>4</v>
      </c>
      <c r="B7" s="275" t="s">
        <v>5</v>
      </c>
      <c r="C7" s="275"/>
      <c r="D7" s="275"/>
      <c r="E7" s="275" t="s">
        <v>8</v>
      </c>
      <c r="F7" s="275"/>
      <c r="G7" s="275" t="s">
        <v>9</v>
      </c>
      <c r="H7" s="278" t="s">
        <v>10</v>
      </c>
      <c r="I7" s="278" t="s">
        <v>11</v>
      </c>
      <c r="J7" s="279" t="s">
        <v>12</v>
      </c>
      <c r="K7" s="280"/>
      <c r="L7" s="276" t="s">
        <v>15</v>
      </c>
      <c r="M7" s="277"/>
      <c r="N7" s="210" t="s">
        <v>18</v>
      </c>
      <c r="O7" s="275" t="s">
        <v>19</v>
      </c>
      <c r="P7" s="275"/>
      <c r="Q7" s="275"/>
      <c r="R7" s="275" t="s">
        <v>20</v>
      </c>
      <c r="S7" s="275"/>
      <c r="T7" s="275"/>
      <c r="U7" s="275" t="s">
        <v>22</v>
      </c>
      <c r="V7" s="275"/>
      <c r="W7" s="275" t="s">
        <v>169</v>
      </c>
    </row>
    <row r="8" spans="1:23" s="1" customFormat="1" ht="36">
      <c r="A8" s="275"/>
      <c r="B8" s="275"/>
      <c r="C8" s="275"/>
      <c r="D8" s="275"/>
      <c r="E8" s="210" t="s">
        <v>6</v>
      </c>
      <c r="F8" s="210" t="s">
        <v>7</v>
      </c>
      <c r="G8" s="275"/>
      <c r="H8" s="278"/>
      <c r="I8" s="278"/>
      <c r="J8" s="207" t="s">
        <v>13</v>
      </c>
      <c r="K8" s="207" t="s">
        <v>14</v>
      </c>
      <c r="L8" s="207" t="s">
        <v>16</v>
      </c>
      <c r="M8" s="207" t="s">
        <v>17</v>
      </c>
      <c r="N8" s="207" t="s">
        <v>17</v>
      </c>
      <c r="O8" s="207" t="s">
        <v>23</v>
      </c>
      <c r="P8" s="207" t="s">
        <v>21</v>
      </c>
      <c r="Q8" s="207" t="s">
        <v>16</v>
      </c>
      <c r="R8" s="207" t="s">
        <v>23</v>
      </c>
      <c r="S8" s="207" t="s">
        <v>21</v>
      </c>
      <c r="T8" s="207" t="s">
        <v>16</v>
      </c>
      <c r="U8" s="207" t="s">
        <v>23</v>
      </c>
      <c r="V8" s="207" t="s">
        <v>21</v>
      </c>
      <c r="W8" s="275"/>
    </row>
    <row r="9" spans="1:23">
      <c r="A9" s="207">
        <v>1</v>
      </c>
      <c r="B9" s="279">
        <v>2</v>
      </c>
      <c r="C9" s="297"/>
      <c r="D9" s="280"/>
      <c r="E9" s="207">
        <v>3</v>
      </c>
      <c r="F9" s="207">
        <v>4</v>
      </c>
      <c r="G9" s="207">
        <v>5</v>
      </c>
      <c r="H9" s="207">
        <v>6</v>
      </c>
      <c r="I9" s="207">
        <v>7</v>
      </c>
      <c r="J9" s="207">
        <v>8</v>
      </c>
      <c r="K9" s="207">
        <v>9</v>
      </c>
      <c r="L9" s="120">
        <v>10</v>
      </c>
      <c r="M9" s="207">
        <v>11</v>
      </c>
      <c r="N9" s="207">
        <v>12</v>
      </c>
      <c r="O9" s="207">
        <v>13</v>
      </c>
      <c r="P9" s="207">
        <v>14</v>
      </c>
      <c r="Q9" s="207">
        <v>15</v>
      </c>
      <c r="R9" s="207">
        <v>16</v>
      </c>
      <c r="S9" s="207">
        <v>17</v>
      </c>
      <c r="T9" s="207">
        <v>18</v>
      </c>
      <c r="U9" s="207">
        <v>19</v>
      </c>
      <c r="V9" s="207">
        <v>20</v>
      </c>
      <c r="W9" s="207">
        <v>21</v>
      </c>
    </row>
    <row r="10" spans="1:23">
      <c r="A10" s="201"/>
      <c r="B10" s="130"/>
      <c r="C10" s="131"/>
      <c r="D10" s="202"/>
      <c r="E10" s="201"/>
      <c r="F10" s="201"/>
      <c r="G10" s="203"/>
      <c r="H10" s="203"/>
      <c r="I10" s="203"/>
      <c r="J10" s="203"/>
      <c r="K10" s="203"/>
      <c r="L10" s="204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</row>
    <row r="11" spans="1:23" s="3" customFormat="1" ht="33.75" customHeight="1">
      <c r="A11" s="85">
        <v>1</v>
      </c>
      <c r="B11" s="272" t="s">
        <v>24</v>
      </c>
      <c r="C11" s="273"/>
      <c r="D11" s="274"/>
      <c r="E11" s="154">
        <f>E12+E65</f>
        <v>7960000000</v>
      </c>
      <c r="F11" s="154">
        <f>F12+F65</f>
        <v>0</v>
      </c>
      <c r="G11" s="220"/>
      <c r="H11" s="166"/>
      <c r="I11" s="159"/>
      <c r="J11" s="166"/>
      <c r="K11" s="166"/>
      <c r="L11" s="159"/>
      <c r="M11" s="166"/>
      <c r="N11" s="166"/>
      <c r="O11" s="166"/>
      <c r="P11" s="166"/>
      <c r="Q11" s="166"/>
      <c r="R11" s="166"/>
      <c r="S11" s="166"/>
      <c r="T11" s="175"/>
      <c r="U11" s="166"/>
      <c r="V11" s="166"/>
      <c r="W11" s="166"/>
    </row>
    <row r="12" spans="1:23" s="3" customFormat="1" ht="18" customHeight="1">
      <c r="A12" s="85"/>
      <c r="B12" s="272" t="s">
        <v>25</v>
      </c>
      <c r="C12" s="273"/>
      <c r="D12" s="274"/>
      <c r="E12" s="154">
        <f>E13+E18</f>
        <v>7860000000</v>
      </c>
      <c r="F12" s="154">
        <f>F13+F18</f>
        <v>0</v>
      </c>
      <c r="G12" s="220"/>
      <c r="H12" s="166"/>
      <c r="I12" s="159"/>
      <c r="J12" s="166"/>
      <c r="K12" s="166"/>
      <c r="L12" s="159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</row>
    <row r="13" spans="1:23" ht="42" customHeight="1">
      <c r="A13" s="156"/>
      <c r="B13" s="62" t="s">
        <v>26</v>
      </c>
      <c r="C13" s="267" t="s">
        <v>27</v>
      </c>
      <c r="D13" s="268"/>
      <c r="E13" s="158">
        <f>SUM(E14:E16)</f>
        <v>350000000</v>
      </c>
      <c r="F13" s="158">
        <f>SUM(F14:F16)</f>
        <v>0</v>
      </c>
      <c r="G13" s="221" t="s">
        <v>26</v>
      </c>
      <c r="H13" s="165" t="s">
        <v>26</v>
      </c>
      <c r="I13" s="155">
        <v>0</v>
      </c>
      <c r="J13" s="164" t="s">
        <v>26</v>
      </c>
      <c r="K13" s="164" t="s">
        <v>26</v>
      </c>
      <c r="L13" s="155">
        <v>0</v>
      </c>
      <c r="M13" s="153">
        <v>0</v>
      </c>
      <c r="N13" s="153">
        <v>0</v>
      </c>
      <c r="O13" s="164" t="s">
        <v>26</v>
      </c>
      <c r="P13" s="164" t="s">
        <v>26</v>
      </c>
      <c r="Q13" s="158">
        <f>SUM(Q14:Q16)</f>
        <v>145783000</v>
      </c>
      <c r="R13" s="165" t="s">
        <v>26</v>
      </c>
      <c r="S13" s="165" t="s">
        <v>26</v>
      </c>
      <c r="T13" s="158">
        <f>SUM(T14:T16)</f>
        <v>0</v>
      </c>
      <c r="U13" s="165" t="s">
        <v>26</v>
      </c>
      <c r="V13" s="165" t="s">
        <v>26</v>
      </c>
      <c r="W13" s="156"/>
    </row>
    <row r="14" spans="1:23" ht="40.5" customHeight="1">
      <c r="A14" s="156"/>
      <c r="B14" s="64"/>
      <c r="C14" s="65">
        <v>1</v>
      </c>
      <c r="D14" s="66" t="s">
        <v>28</v>
      </c>
      <c r="E14" s="158">
        <v>146250000</v>
      </c>
      <c r="F14" s="158">
        <v>0</v>
      </c>
      <c r="G14" s="211" t="s">
        <v>184</v>
      </c>
      <c r="H14" s="211" t="s">
        <v>200</v>
      </c>
      <c r="I14" s="155">
        <v>145783000</v>
      </c>
      <c r="J14" s="231">
        <v>43292</v>
      </c>
      <c r="K14" s="231">
        <v>43365</v>
      </c>
      <c r="L14" s="155">
        <f>I14</f>
        <v>145783000</v>
      </c>
      <c r="M14" s="68">
        <f>I14/L14*100</f>
        <v>100</v>
      </c>
      <c r="N14" s="153">
        <v>100</v>
      </c>
      <c r="O14" s="222" t="s">
        <v>189</v>
      </c>
      <c r="P14" s="231">
        <v>43340</v>
      </c>
      <c r="Q14" s="155">
        <f t="shared" ref="Q14:Q16" si="0">L14</f>
        <v>145783000</v>
      </c>
      <c r="R14" s="156" t="s">
        <v>207</v>
      </c>
      <c r="S14" s="212">
        <v>43332</v>
      </c>
      <c r="T14" s="158">
        <f t="shared" ref="T14:T16" si="1">SUM(T15:T17)</f>
        <v>0</v>
      </c>
      <c r="U14" s="165" t="s">
        <v>26</v>
      </c>
      <c r="V14" s="165" t="s">
        <v>26</v>
      </c>
      <c r="W14" s="156"/>
    </row>
    <row r="15" spans="1:23" ht="39.75" customHeight="1">
      <c r="A15" s="156"/>
      <c r="B15" s="64"/>
      <c r="C15" s="65">
        <v>2</v>
      </c>
      <c r="D15" s="66" t="s">
        <v>29</v>
      </c>
      <c r="E15" s="158">
        <v>195000000</v>
      </c>
      <c r="F15" s="158">
        <v>0</v>
      </c>
      <c r="G15" s="221" t="s">
        <v>26</v>
      </c>
      <c r="H15" s="165" t="s">
        <v>26</v>
      </c>
      <c r="I15" s="155">
        <v>0</v>
      </c>
      <c r="J15" s="164" t="s">
        <v>26</v>
      </c>
      <c r="K15" s="164" t="s">
        <v>26</v>
      </c>
      <c r="L15" s="155">
        <v>0</v>
      </c>
      <c r="M15" s="153">
        <v>0</v>
      </c>
      <c r="N15" s="153">
        <v>0</v>
      </c>
      <c r="O15" s="164" t="s">
        <v>26</v>
      </c>
      <c r="P15" s="164" t="s">
        <v>26</v>
      </c>
      <c r="Q15" s="155">
        <f t="shared" si="0"/>
        <v>0</v>
      </c>
      <c r="R15" s="165" t="s">
        <v>26</v>
      </c>
      <c r="S15" s="165" t="s">
        <v>26</v>
      </c>
      <c r="T15" s="158">
        <f t="shared" si="1"/>
        <v>0</v>
      </c>
      <c r="U15" s="165" t="s">
        <v>26</v>
      </c>
      <c r="V15" s="165" t="s">
        <v>26</v>
      </c>
      <c r="W15" s="156"/>
    </row>
    <row r="16" spans="1:23" ht="18" customHeight="1">
      <c r="A16" s="156"/>
      <c r="B16" s="64"/>
      <c r="C16" s="65"/>
      <c r="D16" s="67" t="s">
        <v>30</v>
      </c>
      <c r="E16" s="158">
        <v>8750000</v>
      </c>
      <c r="F16" s="158">
        <v>0</v>
      </c>
      <c r="G16" s="221" t="s">
        <v>26</v>
      </c>
      <c r="H16" s="165" t="s">
        <v>26</v>
      </c>
      <c r="I16" s="155">
        <v>0</v>
      </c>
      <c r="J16" s="164" t="s">
        <v>26</v>
      </c>
      <c r="K16" s="164" t="s">
        <v>26</v>
      </c>
      <c r="L16" s="155">
        <v>0</v>
      </c>
      <c r="M16" s="153">
        <v>0</v>
      </c>
      <c r="N16" s="153">
        <v>0</v>
      </c>
      <c r="O16" s="164" t="s">
        <v>26</v>
      </c>
      <c r="P16" s="164" t="s">
        <v>26</v>
      </c>
      <c r="Q16" s="155">
        <f t="shared" si="0"/>
        <v>0</v>
      </c>
      <c r="R16" s="165" t="s">
        <v>26</v>
      </c>
      <c r="S16" s="165" t="s">
        <v>26</v>
      </c>
      <c r="T16" s="158">
        <f t="shared" si="1"/>
        <v>0</v>
      </c>
      <c r="U16" s="165" t="s">
        <v>26</v>
      </c>
      <c r="V16" s="165" t="s">
        <v>26</v>
      </c>
      <c r="W16" s="156"/>
    </row>
    <row r="17" spans="1:23" ht="10.5" customHeight="1">
      <c r="A17" s="156"/>
      <c r="B17" s="64"/>
      <c r="C17" s="65"/>
      <c r="D17" s="66"/>
      <c r="E17" s="158"/>
      <c r="F17" s="158"/>
      <c r="G17" s="222"/>
      <c r="H17" s="167"/>
      <c r="I17" s="155"/>
      <c r="J17" s="167"/>
      <c r="K17" s="167"/>
      <c r="L17" s="155"/>
      <c r="M17" s="167"/>
      <c r="N17" s="167"/>
      <c r="O17" s="167"/>
      <c r="P17" s="167"/>
      <c r="Q17" s="167" t="s">
        <v>195</v>
      </c>
      <c r="R17" s="167"/>
      <c r="S17" s="167"/>
      <c r="T17" s="167"/>
      <c r="U17" s="167"/>
      <c r="V17" s="167"/>
      <c r="W17" s="167"/>
    </row>
    <row r="18" spans="1:23" ht="27.95" customHeight="1">
      <c r="A18" s="156"/>
      <c r="B18" s="62" t="s">
        <v>26</v>
      </c>
      <c r="C18" s="267" t="s">
        <v>31</v>
      </c>
      <c r="D18" s="268"/>
      <c r="E18" s="158">
        <f>SUM(E19:E63)</f>
        <v>7510000000</v>
      </c>
      <c r="F18" s="158">
        <f>SUM(F19:F63)</f>
        <v>0</v>
      </c>
      <c r="G18" s="223">
        <f t="shared" ref="G18:L18" si="2">SUM(G19:G63)</f>
        <v>0</v>
      </c>
      <c r="H18" s="158">
        <f t="shared" si="2"/>
        <v>0</v>
      </c>
      <c r="I18" s="158">
        <f t="shared" si="2"/>
        <v>1864747000</v>
      </c>
      <c r="J18" s="158">
        <f t="shared" si="2"/>
        <v>476323</v>
      </c>
      <c r="K18" s="158"/>
      <c r="L18" s="158">
        <f t="shared" si="2"/>
        <v>680570000</v>
      </c>
      <c r="M18" s="167"/>
      <c r="N18" s="167"/>
      <c r="O18" s="167"/>
      <c r="P18" s="167"/>
      <c r="Q18" s="158">
        <f t="shared" ref="Q18" si="3">SUM(Q19:Q63)</f>
        <v>680570000</v>
      </c>
      <c r="R18" s="167"/>
      <c r="S18" s="167"/>
      <c r="T18" s="167"/>
      <c r="U18" s="167"/>
      <c r="V18" s="167"/>
      <c r="W18" s="167"/>
    </row>
    <row r="19" spans="1:23" s="244" customFormat="1" ht="40.5" customHeight="1">
      <c r="A19" s="245"/>
      <c r="B19" s="263"/>
      <c r="C19" s="264">
        <v>1</v>
      </c>
      <c r="D19" s="265" t="s">
        <v>32</v>
      </c>
      <c r="E19" s="250">
        <v>195150000</v>
      </c>
      <c r="F19" s="250">
        <v>0</v>
      </c>
      <c r="G19" s="251" t="s">
        <v>226</v>
      </c>
      <c r="H19" s="251" t="s">
        <v>225</v>
      </c>
      <c r="I19" s="250">
        <v>194320000</v>
      </c>
      <c r="J19" s="252">
        <v>43315</v>
      </c>
      <c r="K19" s="252">
        <v>43375</v>
      </c>
      <c r="L19" s="253">
        <v>0</v>
      </c>
      <c r="M19" s="254">
        <v>0</v>
      </c>
      <c r="N19" s="254">
        <v>0</v>
      </c>
      <c r="O19" s="255" t="s">
        <v>26</v>
      </c>
      <c r="P19" s="255" t="s">
        <v>26</v>
      </c>
      <c r="Q19" s="253">
        <f t="shared" ref="Q19:Q63" si="4">L19</f>
        <v>0</v>
      </c>
      <c r="R19" s="245" t="s">
        <v>224</v>
      </c>
      <c r="S19" s="266">
        <v>43342</v>
      </c>
      <c r="T19" s="250">
        <f t="shared" ref="T19:T63" si="5">SUM(T20:T22)</f>
        <v>0</v>
      </c>
      <c r="U19" s="256" t="s">
        <v>26</v>
      </c>
      <c r="V19" s="256" t="s">
        <v>26</v>
      </c>
      <c r="W19" s="245"/>
    </row>
    <row r="20" spans="1:23" ht="39.950000000000003" customHeight="1">
      <c r="A20" s="156"/>
      <c r="B20" s="64"/>
      <c r="C20" s="65">
        <v>2</v>
      </c>
      <c r="D20" s="66" t="s">
        <v>33</v>
      </c>
      <c r="E20" s="158">
        <v>195150000</v>
      </c>
      <c r="F20" s="158">
        <v>0</v>
      </c>
      <c r="G20" s="211" t="s">
        <v>185</v>
      </c>
      <c r="H20" s="211" t="s">
        <v>199</v>
      </c>
      <c r="I20" s="158">
        <v>194445000</v>
      </c>
      <c r="J20" s="212">
        <v>43306</v>
      </c>
      <c r="K20" s="212">
        <v>43380</v>
      </c>
      <c r="L20" s="155">
        <f>I20</f>
        <v>194445000</v>
      </c>
      <c r="M20" s="68">
        <f>L20/I20*100</f>
        <v>100</v>
      </c>
      <c r="N20" s="153">
        <v>100</v>
      </c>
      <c r="O20" s="222" t="s">
        <v>194</v>
      </c>
      <c r="P20" s="231">
        <v>43333</v>
      </c>
      <c r="Q20" s="155">
        <f t="shared" si="4"/>
        <v>194445000</v>
      </c>
      <c r="R20" s="156" t="s">
        <v>208</v>
      </c>
      <c r="S20" s="212">
        <v>43332</v>
      </c>
      <c r="T20" s="158">
        <f t="shared" si="5"/>
        <v>0</v>
      </c>
      <c r="U20" s="165" t="s">
        <v>26</v>
      </c>
      <c r="V20" s="165" t="s">
        <v>26</v>
      </c>
      <c r="W20" s="156"/>
    </row>
    <row r="21" spans="1:23" s="244" customFormat="1" ht="39.950000000000003" customHeight="1">
      <c r="A21" s="245"/>
      <c r="B21" s="263"/>
      <c r="C21" s="264">
        <v>3</v>
      </c>
      <c r="D21" s="265" t="s">
        <v>34</v>
      </c>
      <c r="E21" s="250">
        <v>195150000</v>
      </c>
      <c r="F21" s="250">
        <v>0</v>
      </c>
      <c r="G21" s="251" t="s">
        <v>221</v>
      </c>
      <c r="H21" s="251" t="s">
        <v>222</v>
      </c>
      <c r="I21" s="250">
        <v>194578000</v>
      </c>
      <c r="J21" s="252">
        <v>43319</v>
      </c>
      <c r="K21" s="252">
        <v>43378</v>
      </c>
      <c r="L21" s="253">
        <v>0</v>
      </c>
      <c r="M21" s="254">
        <v>0</v>
      </c>
      <c r="N21" s="254">
        <v>0</v>
      </c>
      <c r="O21" s="255" t="s">
        <v>26</v>
      </c>
      <c r="P21" s="255" t="s">
        <v>26</v>
      </c>
      <c r="Q21" s="253">
        <f t="shared" si="4"/>
        <v>0</v>
      </c>
      <c r="R21" s="245" t="s">
        <v>223</v>
      </c>
      <c r="S21" s="252">
        <v>43317</v>
      </c>
      <c r="T21" s="250">
        <f t="shared" si="5"/>
        <v>0</v>
      </c>
      <c r="U21" s="256" t="s">
        <v>26</v>
      </c>
      <c r="V21" s="256" t="s">
        <v>26</v>
      </c>
      <c r="W21" s="245"/>
    </row>
    <row r="22" spans="1:23" ht="54" customHeight="1">
      <c r="A22" s="156"/>
      <c r="B22" s="64"/>
      <c r="C22" s="65">
        <v>4</v>
      </c>
      <c r="D22" s="66" t="s">
        <v>35</v>
      </c>
      <c r="E22" s="158">
        <v>146400000</v>
      </c>
      <c r="F22" s="158">
        <v>0</v>
      </c>
      <c r="G22" s="221" t="s">
        <v>26</v>
      </c>
      <c r="H22" s="165" t="s">
        <v>26</v>
      </c>
      <c r="I22" s="158">
        <v>0</v>
      </c>
      <c r="J22" s="165" t="s">
        <v>26</v>
      </c>
      <c r="K22" s="165" t="s">
        <v>26</v>
      </c>
      <c r="L22" s="155">
        <v>0</v>
      </c>
      <c r="M22" s="153">
        <v>0</v>
      </c>
      <c r="N22" s="153">
        <v>0</v>
      </c>
      <c r="O22" s="164" t="s">
        <v>26</v>
      </c>
      <c r="P22" s="164" t="s">
        <v>26</v>
      </c>
      <c r="Q22" s="155">
        <f t="shared" si="4"/>
        <v>0</v>
      </c>
      <c r="R22" s="165" t="s">
        <v>26</v>
      </c>
      <c r="S22" s="165" t="s">
        <v>26</v>
      </c>
      <c r="T22" s="158">
        <f t="shared" si="5"/>
        <v>0</v>
      </c>
      <c r="U22" s="165" t="s">
        <v>26</v>
      </c>
      <c r="V22" s="165" t="s">
        <v>26</v>
      </c>
      <c r="W22" s="156"/>
    </row>
    <row r="23" spans="1:23" ht="39.950000000000003" customHeight="1">
      <c r="A23" s="156"/>
      <c r="B23" s="64"/>
      <c r="C23" s="65">
        <v>5</v>
      </c>
      <c r="D23" s="66" t="s">
        <v>36</v>
      </c>
      <c r="E23" s="158">
        <v>195150000</v>
      </c>
      <c r="F23" s="158">
        <v>0</v>
      </c>
      <c r="G23" s="211" t="s">
        <v>184</v>
      </c>
      <c r="H23" s="211" t="s">
        <v>191</v>
      </c>
      <c r="I23" s="158">
        <v>194580000</v>
      </c>
      <c r="J23" s="212">
        <v>43306</v>
      </c>
      <c r="K23" s="212">
        <v>43380</v>
      </c>
      <c r="L23" s="155">
        <f>I23</f>
        <v>194580000</v>
      </c>
      <c r="M23" s="68">
        <f>L23/I23*100</f>
        <v>100</v>
      </c>
      <c r="N23" s="153">
        <v>100</v>
      </c>
      <c r="O23" s="222" t="s">
        <v>193</v>
      </c>
      <c r="P23" s="231">
        <v>43333</v>
      </c>
      <c r="Q23" s="155">
        <f t="shared" si="4"/>
        <v>194580000</v>
      </c>
      <c r="R23" s="156" t="s">
        <v>209</v>
      </c>
      <c r="S23" s="212">
        <v>43328</v>
      </c>
      <c r="T23" s="158">
        <f t="shared" si="5"/>
        <v>0</v>
      </c>
      <c r="U23" s="165" t="s">
        <v>26</v>
      </c>
      <c r="V23" s="165" t="s">
        <v>26</v>
      </c>
      <c r="W23" s="156"/>
    </row>
    <row r="24" spans="1:23" ht="52.5" customHeight="1">
      <c r="A24" s="156"/>
      <c r="B24" s="64"/>
      <c r="C24" s="65">
        <v>6</v>
      </c>
      <c r="D24" s="66" t="s">
        <v>37</v>
      </c>
      <c r="E24" s="158">
        <v>146400000</v>
      </c>
      <c r="F24" s="158">
        <v>0</v>
      </c>
      <c r="G24" s="211" t="s">
        <v>186</v>
      </c>
      <c r="H24" s="211" t="s">
        <v>192</v>
      </c>
      <c r="I24" s="158">
        <v>145772000</v>
      </c>
      <c r="J24" s="212">
        <v>43306</v>
      </c>
      <c r="K24" s="212">
        <v>43380</v>
      </c>
      <c r="L24" s="155">
        <f>I24</f>
        <v>145772000</v>
      </c>
      <c r="M24" s="68">
        <f>L24/I24*100</f>
        <v>100</v>
      </c>
      <c r="N24" s="153">
        <v>100</v>
      </c>
      <c r="O24" s="222" t="s">
        <v>190</v>
      </c>
      <c r="P24" s="231">
        <v>43333</v>
      </c>
      <c r="Q24" s="155">
        <f t="shared" si="4"/>
        <v>145772000</v>
      </c>
      <c r="R24" s="156" t="s">
        <v>210</v>
      </c>
      <c r="S24" s="212">
        <v>43332</v>
      </c>
      <c r="T24" s="158">
        <f t="shared" si="5"/>
        <v>0</v>
      </c>
      <c r="U24" s="165" t="s">
        <v>26</v>
      </c>
      <c r="V24" s="165" t="s">
        <v>26</v>
      </c>
      <c r="W24" s="156"/>
    </row>
    <row r="25" spans="1:23" ht="39.950000000000003" customHeight="1">
      <c r="A25" s="156"/>
      <c r="B25" s="64"/>
      <c r="C25" s="65">
        <v>7</v>
      </c>
      <c r="D25" s="66" t="s">
        <v>38</v>
      </c>
      <c r="E25" s="158">
        <v>97650000</v>
      </c>
      <c r="F25" s="158">
        <v>0</v>
      </c>
      <c r="G25" s="221" t="s">
        <v>26</v>
      </c>
      <c r="H25" s="165" t="s">
        <v>26</v>
      </c>
      <c r="I25" s="158">
        <v>0</v>
      </c>
      <c r="J25" s="165" t="s">
        <v>26</v>
      </c>
      <c r="K25" s="165" t="s">
        <v>26</v>
      </c>
      <c r="L25" s="155">
        <v>0</v>
      </c>
      <c r="M25" s="153">
        <v>0</v>
      </c>
      <c r="N25" s="153">
        <v>0</v>
      </c>
      <c r="O25" s="164" t="s">
        <v>26</v>
      </c>
      <c r="P25" s="164" t="s">
        <v>26</v>
      </c>
      <c r="Q25" s="155">
        <f t="shared" si="4"/>
        <v>0</v>
      </c>
      <c r="R25" s="165" t="s">
        <v>26</v>
      </c>
      <c r="S25" s="165" t="s">
        <v>26</v>
      </c>
      <c r="T25" s="158">
        <f t="shared" si="5"/>
        <v>0</v>
      </c>
      <c r="U25" s="165" t="s">
        <v>26</v>
      </c>
      <c r="V25" s="165" t="s">
        <v>26</v>
      </c>
      <c r="W25" s="156"/>
    </row>
    <row r="26" spans="1:23" ht="38.25" customHeight="1">
      <c r="A26" s="156"/>
      <c r="B26" s="64"/>
      <c r="C26" s="65">
        <v>8</v>
      </c>
      <c r="D26" s="66" t="s">
        <v>39</v>
      </c>
      <c r="E26" s="158">
        <v>195150000</v>
      </c>
      <c r="F26" s="158">
        <v>0</v>
      </c>
      <c r="G26" s="221" t="s">
        <v>26</v>
      </c>
      <c r="H26" s="165" t="s">
        <v>26</v>
      </c>
      <c r="I26" s="158">
        <v>0</v>
      </c>
      <c r="J26" s="165" t="s">
        <v>26</v>
      </c>
      <c r="K26" s="165" t="s">
        <v>26</v>
      </c>
      <c r="L26" s="155">
        <v>0</v>
      </c>
      <c r="M26" s="153">
        <v>0</v>
      </c>
      <c r="N26" s="153">
        <v>0</v>
      </c>
      <c r="O26" s="164" t="s">
        <v>26</v>
      </c>
      <c r="P26" s="164" t="s">
        <v>26</v>
      </c>
      <c r="Q26" s="155">
        <f t="shared" si="4"/>
        <v>0</v>
      </c>
      <c r="R26" s="165" t="s">
        <v>26</v>
      </c>
      <c r="S26" s="165" t="s">
        <v>26</v>
      </c>
      <c r="T26" s="158">
        <f t="shared" si="5"/>
        <v>0</v>
      </c>
      <c r="U26" s="165" t="s">
        <v>26</v>
      </c>
      <c r="V26" s="165" t="s">
        <v>26</v>
      </c>
      <c r="W26" s="156"/>
    </row>
    <row r="27" spans="1:23" ht="41.25" customHeight="1">
      <c r="A27" s="160"/>
      <c r="B27" s="70"/>
      <c r="C27" s="71">
        <v>9</v>
      </c>
      <c r="D27" s="72" t="s">
        <v>40</v>
      </c>
      <c r="E27" s="176">
        <v>195150000</v>
      </c>
      <c r="F27" s="176">
        <v>0</v>
      </c>
      <c r="G27" s="224" t="s">
        <v>26</v>
      </c>
      <c r="H27" s="177" t="s">
        <v>26</v>
      </c>
      <c r="I27" s="176">
        <v>0</v>
      </c>
      <c r="J27" s="177" t="s">
        <v>26</v>
      </c>
      <c r="K27" s="177" t="s">
        <v>26</v>
      </c>
      <c r="L27" s="178">
        <v>0</v>
      </c>
      <c r="M27" s="179">
        <v>0</v>
      </c>
      <c r="N27" s="179">
        <v>0</v>
      </c>
      <c r="O27" s="180" t="s">
        <v>26</v>
      </c>
      <c r="P27" s="180" t="s">
        <v>26</v>
      </c>
      <c r="Q27" s="178">
        <f t="shared" si="4"/>
        <v>0</v>
      </c>
      <c r="R27" s="177" t="s">
        <v>26</v>
      </c>
      <c r="S27" s="177" t="s">
        <v>26</v>
      </c>
      <c r="T27" s="176">
        <f t="shared" si="5"/>
        <v>0</v>
      </c>
      <c r="U27" s="177" t="s">
        <v>26</v>
      </c>
      <c r="V27" s="177" t="s">
        <v>26</v>
      </c>
      <c r="W27" s="160"/>
    </row>
    <row r="28" spans="1:23" s="244" customFormat="1" ht="39.950000000000003" customHeight="1">
      <c r="A28" s="233"/>
      <c r="B28" s="234"/>
      <c r="C28" s="235">
        <v>10</v>
      </c>
      <c r="D28" s="236" t="s">
        <v>41</v>
      </c>
      <c r="E28" s="237">
        <v>97650000</v>
      </c>
      <c r="F28" s="237">
        <v>0</v>
      </c>
      <c r="G28" s="238" t="s">
        <v>201</v>
      </c>
      <c r="H28" s="238" t="s">
        <v>202</v>
      </c>
      <c r="I28" s="237">
        <v>96325000</v>
      </c>
      <c r="J28" s="239">
        <v>43291</v>
      </c>
      <c r="K28" s="239">
        <v>43350</v>
      </c>
      <c r="L28" s="240">
        <v>0</v>
      </c>
      <c r="M28" s="241">
        <v>0</v>
      </c>
      <c r="N28" s="241">
        <v>100</v>
      </c>
      <c r="O28" s="242" t="s">
        <v>26</v>
      </c>
      <c r="P28" s="242" t="s">
        <v>26</v>
      </c>
      <c r="Q28" s="240">
        <f t="shared" si="4"/>
        <v>0</v>
      </c>
      <c r="R28" s="233" t="s">
        <v>211</v>
      </c>
      <c r="S28" s="239">
        <v>43328</v>
      </c>
      <c r="T28" s="237">
        <f t="shared" si="5"/>
        <v>0</v>
      </c>
      <c r="U28" s="243" t="s">
        <v>26</v>
      </c>
      <c r="V28" s="243" t="s">
        <v>26</v>
      </c>
      <c r="W28" s="233"/>
    </row>
    <row r="29" spans="1:23" ht="39.950000000000003" customHeight="1">
      <c r="A29" s="156"/>
      <c r="B29" s="64"/>
      <c r="C29" s="65">
        <v>11</v>
      </c>
      <c r="D29" s="66" t="s">
        <v>42</v>
      </c>
      <c r="E29" s="68">
        <v>195150000</v>
      </c>
      <c r="F29" s="158">
        <v>0</v>
      </c>
      <c r="G29" s="221" t="s">
        <v>26</v>
      </c>
      <c r="H29" s="165" t="s">
        <v>26</v>
      </c>
      <c r="I29" s="158">
        <v>0</v>
      </c>
      <c r="J29" s="165" t="s">
        <v>26</v>
      </c>
      <c r="K29" s="165" t="s">
        <v>26</v>
      </c>
      <c r="L29" s="155">
        <v>0</v>
      </c>
      <c r="M29" s="153">
        <v>0</v>
      </c>
      <c r="N29" s="153">
        <v>0</v>
      </c>
      <c r="O29" s="164" t="s">
        <v>26</v>
      </c>
      <c r="P29" s="164" t="s">
        <v>26</v>
      </c>
      <c r="Q29" s="155">
        <f t="shared" si="4"/>
        <v>0</v>
      </c>
      <c r="R29" s="165" t="s">
        <v>26</v>
      </c>
      <c r="S29" s="165" t="s">
        <v>26</v>
      </c>
      <c r="T29" s="158">
        <f t="shared" si="5"/>
        <v>0</v>
      </c>
      <c r="U29" s="165" t="s">
        <v>26</v>
      </c>
      <c r="V29" s="165" t="s">
        <v>26</v>
      </c>
      <c r="W29" s="156"/>
    </row>
    <row r="30" spans="1:23" ht="39.950000000000003" customHeight="1">
      <c r="A30" s="156"/>
      <c r="B30" s="64"/>
      <c r="C30" s="65">
        <v>12</v>
      </c>
      <c r="D30" s="66" t="s">
        <v>172</v>
      </c>
      <c r="E30" s="68">
        <v>195150000</v>
      </c>
      <c r="F30" s="158">
        <v>0</v>
      </c>
      <c r="G30" s="221" t="s">
        <v>26</v>
      </c>
      <c r="H30" s="165" t="s">
        <v>26</v>
      </c>
      <c r="I30" s="158">
        <v>0</v>
      </c>
      <c r="J30" s="165" t="s">
        <v>26</v>
      </c>
      <c r="K30" s="165" t="s">
        <v>26</v>
      </c>
      <c r="L30" s="155">
        <v>0</v>
      </c>
      <c r="M30" s="153">
        <v>0</v>
      </c>
      <c r="N30" s="153">
        <v>0</v>
      </c>
      <c r="O30" s="164" t="s">
        <v>26</v>
      </c>
      <c r="P30" s="164" t="s">
        <v>26</v>
      </c>
      <c r="Q30" s="155">
        <f t="shared" si="4"/>
        <v>0</v>
      </c>
      <c r="R30" s="165" t="s">
        <v>26</v>
      </c>
      <c r="S30" s="165" t="s">
        <v>26</v>
      </c>
      <c r="T30" s="158">
        <f t="shared" si="5"/>
        <v>0</v>
      </c>
      <c r="U30" s="165" t="s">
        <v>26</v>
      </c>
      <c r="V30" s="165" t="s">
        <v>26</v>
      </c>
      <c r="W30" s="156"/>
    </row>
    <row r="31" spans="1:23" ht="39.950000000000003" customHeight="1">
      <c r="A31" s="156"/>
      <c r="B31" s="64"/>
      <c r="C31" s="65">
        <v>13</v>
      </c>
      <c r="D31" s="66" t="s">
        <v>43</v>
      </c>
      <c r="E31" s="68">
        <v>97650000</v>
      </c>
      <c r="F31" s="158">
        <v>0</v>
      </c>
      <c r="G31" s="221" t="s">
        <v>26</v>
      </c>
      <c r="H31" s="165" t="s">
        <v>26</v>
      </c>
      <c r="I31" s="158">
        <v>0</v>
      </c>
      <c r="J31" s="165" t="s">
        <v>26</v>
      </c>
      <c r="K31" s="165" t="s">
        <v>26</v>
      </c>
      <c r="L31" s="155">
        <v>0</v>
      </c>
      <c r="M31" s="153">
        <v>0</v>
      </c>
      <c r="N31" s="153">
        <v>0</v>
      </c>
      <c r="O31" s="164" t="s">
        <v>26</v>
      </c>
      <c r="P31" s="164" t="s">
        <v>26</v>
      </c>
      <c r="Q31" s="155">
        <f t="shared" si="4"/>
        <v>0</v>
      </c>
      <c r="R31" s="165" t="s">
        <v>26</v>
      </c>
      <c r="S31" s="165" t="s">
        <v>26</v>
      </c>
      <c r="T31" s="158">
        <f t="shared" si="5"/>
        <v>0</v>
      </c>
      <c r="U31" s="165" t="s">
        <v>26</v>
      </c>
      <c r="V31" s="165" t="s">
        <v>26</v>
      </c>
      <c r="W31" s="156"/>
    </row>
    <row r="32" spans="1:23" ht="39.950000000000003" customHeight="1">
      <c r="A32" s="156"/>
      <c r="B32" s="64"/>
      <c r="C32" s="65">
        <v>14</v>
      </c>
      <c r="D32" s="66" t="s">
        <v>44</v>
      </c>
      <c r="E32" s="68">
        <v>97650000</v>
      </c>
      <c r="F32" s="158">
        <v>0</v>
      </c>
      <c r="G32" s="221" t="s">
        <v>26</v>
      </c>
      <c r="H32" s="165" t="s">
        <v>26</v>
      </c>
      <c r="I32" s="158">
        <v>0</v>
      </c>
      <c r="J32" s="165" t="s">
        <v>26</v>
      </c>
      <c r="K32" s="165" t="s">
        <v>26</v>
      </c>
      <c r="L32" s="155">
        <v>0</v>
      </c>
      <c r="M32" s="153">
        <v>0</v>
      </c>
      <c r="N32" s="153">
        <v>0</v>
      </c>
      <c r="O32" s="164" t="s">
        <v>26</v>
      </c>
      <c r="P32" s="164" t="s">
        <v>26</v>
      </c>
      <c r="Q32" s="155">
        <f t="shared" si="4"/>
        <v>0</v>
      </c>
      <c r="R32" s="165" t="s">
        <v>26</v>
      </c>
      <c r="S32" s="165" t="s">
        <v>26</v>
      </c>
      <c r="T32" s="158">
        <f t="shared" si="5"/>
        <v>0</v>
      </c>
      <c r="U32" s="165" t="s">
        <v>26</v>
      </c>
      <c r="V32" s="165" t="s">
        <v>26</v>
      </c>
      <c r="W32" s="156"/>
    </row>
    <row r="33" spans="1:23" ht="39.950000000000003" customHeight="1">
      <c r="A33" s="156"/>
      <c r="B33" s="64"/>
      <c r="C33" s="65">
        <v>15</v>
      </c>
      <c r="D33" s="66" t="s">
        <v>45</v>
      </c>
      <c r="E33" s="68">
        <v>146400000</v>
      </c>
      <c r="F33" s="158">
        <v>0</v>
      </c>
      <c r="G33" s="221" t="s">
        <v>26</v>
      </c>
      <c r="H33" s="165" t="s">
        <v>26</v>
      </c>
      <c r="I33" s="158">
        <v>0</v>
      </c>
      <c r="J33" s="165" t="s">
        <v>26</v>
      </c>
      <c r="K33" s="165" t="s">
        <v>26</v>
      </c>
      <c r="L33" s="155">
        <v>0</v>
      </c>
      <c r="M33" s="153">
        <v>0</v>
      </c>
      <c r="N33" s="153">
        <v>0</v>
      </c>
      <c r="O33" s="164" t="s">
        <v>26</v>
      </c>
      <c r="P33" s="164" t="s">
        <v>26</v>
      </c>
      <c r="Q33" s="155">
        <f t="shared" si="4"/>
        <v>0</v>
      </c>
      <c r="R33" s="165" t="s">
        <v>26</v>
      </c>
      <c r="S33" s="165" t="s">
        <v>26</v>
      </c>
      <c r="T33" s="158">
        <f t="shared" si="5"/>
        <v>0</v>
      </c>
      <c r="U33" s="165" t="s">
        <v>26</v>
      </c>
      <c r="V33" s="165" t="s">
        <v>26</v>
      </c>
      <c r="W33" s="156"/>
    </row>
    <row r="34" spans="1:23" ht="39.950000000000003" customHeight="1">
      <c r="A34" s="156"/>
      <c r="B34" s="64"/>
      <c r="C34" s="65">
        <v>16</v>
      </c>
      <c r="D34" s="66" t="s">
        <v>46</v>
      </c>
      <c r="E34" s="68">
        <v>146400000</v>
      </c>
      <c r="F34" s="158">
        <v>0</v>
      </c>
      <c r="G34" s="221" t="s">
        <v>26</v>
      </c>
      <c r="H34" s="165" t="s">
        <v>26</v>
      </c>
      <c r="I34" s="158">
        <v>0</v>
      </c>
      <c r="J34" s="165" t="s">
        <v>26</v>
      </c>
      <c r="K34" s="165" t="s">
        <v>26</v>
      </c>
      <c r="L34" s="155">
        <v>0</v>
      </c>
      <c r="M34" s="153">
        <v>0</v>
      </c>
      <c r="N34" s="153">
        <v>0</v>
      </c>
      <c r="O34" s="164" t="s">
        <v>26</v>
      </c>
      <c r="P34" s="164" t="s">
        <v>26</v>
      </c>
      <c r="Q34" s="155">
        <f t="shared" si="4"/>
        <v>0</v>
      </c>
      <c r="R34" s="165" t="s">
        <v>26</v>
      </c>
      <c r="S34" s="165" t="s">
        <v>26</v>
      </c>
      <c r="T34" s="158">
        <f t="shared" si="5"/>
        <v>0</v>
      </c>
      <c r="U34" s="165" t="s">
        <v>26</v>
      </c>
      <c r="V34" s="165" t="s">
        <v>26</v>
      </c>
      <c r="W34" s="156"/>
    </row>
    <row r="35" spans="1:23" ht="39.75" customHeight="1">
      <c r="A35" s="156"/>
      <c r="B35" s="64"/>
      <c r="C35" s="65">
        <v>17</v>
      </c>
      <c r="D35" s="66" t="s">
        <v>47</v>
      </c>
      <c r="E35" s="68">
        <v>195150000</v>
      </c>
      <c r="F35" s="158">
        <v>0</v>
      </c>
      <c r="G35" s="221" t="s">
        <v>26</v>
      </c>
      <c r="H35" s="165" t="s">
        <v>26</v>
      </c>
      <c r="I35" s="158">
        <v>0</v>
      </c>
      <c r="J35" s="165" t="s">
        <v>26</v>
      </c>
      <c r="K35" s="165" t="s">
        <v>26</v>
      </c>
      <c r="L35" s="155">
        <v>0</v>
      </c>
      <c r="M35" s="153">
        <v>0</v>
      </c>
      <c r="N35" s="153">
        <v>0</v>
      </c>
      <c r="O35" s="164" t="s">
        <v>26</v>
      </c>
      <c r="P35" s="164" t="s">
        <v>26</v>
      </c>
      <c r="Q35" s="155">
        <f t="shared" si="4"/>
        <v>0</v>
      </c>
      <c r="R35" s="165" t="s">
        <v>26</v>
      </c>
      <c r="S35" s="165" t="s">
        <v>26</v>
      </c>
      <c r="T35" s="158">
        <f t="shared" si="5"/>
        <v>0</v>
      </c>
      <c r="U35" s="165" t="s">
        <v>26</v>
      </c>
      <c r="V35" s="165" t="s">
        <v>26</v>
      </c>
      <c r="W35" s="156"/>
    </row>
    <row r="36" spans="1:23" s="244" customFormat="1" ht="42" customHeight="1">
      <c r="A36" s="245"/>
      <c r="B36" s="263"/>
      <c r="C36" s="264">
        <v>18</v>
      </c>
      <c r="D36" s="265" t="s">
        <v>48</v>
      </c>
      <c r="E36" s="249">
        <v>195150000</v>
      </c>
      <c r="F36" s="250">
        <v>0</v>
      </c>
      <c r="G36" s="251" t="s">
        <v>216</v>
      </c>
      <c r="H36" s="251" t="s">
        <v>217</v>
      </c>
      <c r="I36" s="250">
        <v>194529000</v>
      </c>
      <c r="J36" s="252">
        <v>43315</v>
      </c>
      <c r="K36" s="252">
        <v>43375</v>
      </c>
      <c r="L36" s="253">
        <v>0</v>
      </c>
      <c r="M36" s="254">
        <v>0</v>
      </c>
      <c r="N36" s="254">
        <v>100</v>
      </c>
      <c r="O36" s="255" t="s">
        <v>26</v>
      </c>
      <c r="P36" s="255" t="s">
        <v>26</v>
      </c>
      <c r="Q36" s="253">
        <f t="shared" si="4"/>
        <v>0</v>
      </c>
      <c r="R36" s="245" t="s">
        <v>218</v>
      </c>
      <c r="S36" s="252">
        <v>43336</v>
      </c>
      <c r="T36" s="250">
        <f t="shared" si="5"/>
        <v>0</v>
      </c>
      <c r="U36" s="256" t="s">
        <v>26</v>
      </c>
      <c r="V36" s="256" t="s">
        <v>26</v>
      </c>
      <c r="W36" s="245"/>
    </row>
    <row r="37" spans="1:23" ht="42" customHeight="1">
      <c r="A37" s="156"/>
      <c r="B37" s="64"/>
      <c r="C37" s="65">
        <v>19</v>
      </c>
      <c r="D37" s="66" t="s">
        <v>49</v>
      </c>
      <c r="E37" s="68">
        <v>195150000</v>
      </c>
      <c r="F37" s="158">
        <v>0</v>
      </c>
      <c r="G37" s="221" t="s">
        <v>26</v>
      </c>
      <c r="H37" s="165" t="s">
        <v>26</v>
      </c>
      <c r="I37" s="158">
        <v>0</v>
      </c>
      <c r="J37" s="165" t="s">
        <v>26</v>
      </c>
      <c r="K37" s="165" t="s">
        <v>26</v>
      </c>
      <c r="L37" s="155">
        <v>0</v>
      </c>
      <c r="M37" s="153">
        <v>0</v>
      </c>
      <c r="N37" s="153">
        <v>0</v>
      </c>
      <c r="O37" s="164" t="s">
        <v>26</v>
      </c>
      <c r="P37" s="164" t="s">
        <v>26</v>
      </c>
      <c r="Q37" s="155">
        <f t="shared" si="4"/>
        <v>0</v>
      </c>
      <c r="R37" s="165" t="s">
        <v>26</v>
      </c>
      <c r="S37" s="165" t="s">
        <v>26</v>
      </c>
      <c r="T37" s="158">
        <f t="shared" si="5"/>
        <v>0</v>
      </c>
      <c r="U37" s="165" t="s">
        <v>26</v>
      </c>
      <c r="V37" s="165" t="s">
        <v>26</v>
      </c>
      <c r="W37" s="156"/>
    </row>
    <row r="38" spans="1:23" ht="39.950000000000003" customHeight="1">
      <c r="A38" s="156"/>
      <c r="B38" s="64"/>
      <c r="C38" s="65">
        <v>20</v>
      </c>
      <c r="D38" s="66" t="s">
        <v>50</v>
      </c>
      <c r="E38" s="68">
        <v>146400000</v>
      </c>
      <c r="F38" s="158">
        <v>0</v>
      </c>
      <c r="G38" s="211" t="s">
        <v>185</v>
      </c>
      <c r="H38" s="232" t="s">
        <v>198</v>
      </c>
      <c r="I38" s="158">
        <v>145773000</v>
      </c>
      <c r="J38" s="212">
        <v>43292</v>
      </c>
      <c r="K38" s="212">
        <v>43351</v>
      </c>
      <c r="L38" s="155">
        <f>I38</f>
        <v>145773000</v>
      </c>
      <c r="M38" s="68">
        <f>L38/I38*100</f>
        <v>100</v>
      </c>
      <c r="N38" s="153">
        <v>100</v>
      </c>
      <c r="O38" s="222" t="s">
        <v>189</v>
      </c>
      <c r="P38" s="231">
        <v>43340</v>
      </c>
      <c r="Q38" s="155">
        <f t="shared" si="4"/>
        <v>145773000</v>
      </c>
      <c r="R38" s="156" t="s">
        <v>206</v>
      </c>
      <c r="S38" s="212">
        <v>43333</v>
      </c>
      <c r="T38" s="158">
        <f t="shared" si="5"/>
        <v>0</v>
      </c>
      <c r="U38" s="165" t="s">
        <v>26</v>
      </c>
      <c r="V38" s="165" t="s">
        <v>26</v>
      </c>
      <c r="W38" s="156"/>
    </row>
    <row r="39" spans="1:23" ht="39.950000000000003" customHeight="1">
      <c r="A39" s="156"/>
      <c r="B39" s="64"/>
      <c r="C39" s="65">
        <v>21</v>
      </c>
      <c r="D39" s="66" t="s">
        <v>51</v>
      </c>
      <c r="E39" s="68">
        <v>146400000</v>
      </c>
      <c r="F39" s="158">
        <v>0</v>
      </c>
      <c r="G39" s="221" t="s">
        <v>26</v>
      </c>
      <c r="H39" s="165" t="s">
        <v>26</v>
      </c>
      <c r="I39" s="158">
        <v>0</v>
      </c>
      <c r="J39" s="165" t="s">
        <v>26</v>
      </c>
      <c r="K39" s="165" t="s">
        <v>26</v>
      </c>
      <c r="L39" s="155">
        <v>0</v>
      </c>
      <c r="M39" s="153">
        <v>0</v>
      </c>
      <c r="N39" s="153">
        <v>0</v>
      </c>
      <c r="O39" s="164" t="s">
        <v>26</v>
      </c>
      <c r="P39" s="164" t="s">
        <v>26</v>
      </c>
      <c r="Q39" s="155">
        <f t="shared" si="4"/>
        <v>0</v>
      </c>
      <c r="R39" s="165" t="s">
        <v>26</v>
      </c>
      <c r="S39" s="165" t="s">
        <v>26</v>
      </c>
      <c r="T39" s="158">
        <f t="shared" si="5"/>
        <v>0</v>
      </c>
      <c r="U39" s="165" t="s">
        <v>26</v>
      </c>
      <c r="V39" s="165" t="s">
        <v>26</v>
      </c>
      <c r="W39" s="156"/>
    </row>
    <row r="40" spans="1:23" ht="39.950000000000003" customHeight="1">
      <c r="A40" s="156"/>
      <c r="B40" s="64"/>
      <c r="C40" s="65">
        <v>22</v>
      </c>
      <c r="D40" s="66" t="s">
        <v>52</v>
      </c>
      <c r="E40" s="68">
        <v>195150000</v>
      </c>
      <c r="F40" s="158">
        <v>0</v>
      </c>
      <c r="G40" s="221" t="s">
        <v>26</v>
      </c>
      <c r="H40" s="165" t="s">
        <v>26</v>
      </c>
      <c r="I40" s="158">
        <v>0</v>
      </c>
      <c r="J40" s="165" t="s">
        <v>26</v>
      </c>
      <c r="K40" s="165" t="s">
        <v>26</v>
      </c>
      <c r="L40" s="155">
        <v>0</v>
      </c>
      <c r="M40" s="153">
        <v>0</v>
      </c>
      <c r="N40" s="153">
        <v>0</v>
      </c>
      <c r="O40" s="164" t="s">
        <v>26</v>
      </c>
      <c r="P40" s="164" t="s">
        <v>26</v>
      </c>
      <c r="Q40" s="155">
        <f t="shared" si="4"/>
        <v>0</v>
      </c>
      <c r="R40" s="165" t="s">
        <v>26</v>
      </c>
      <c r="S40" s="165" t="s">
        <v>26</v>
      </c>
      <c r="T40" s="158">
        <f t="shared" si="5"/>
        <v>0</v>
      </c>
      <c r="U40" s="165" t="s">
        <v>26</v>
      </c>
      <c r="V40" s="165" t="s">
        <v>26</v>
      </c>
      <c r="W40" s="156"/>
    </row>
    <row r="41" spans="1:23" ht="39.950000000000003" customHeight="1">
      <c r="A41" s="156"/>
      <c r="B41" s="64"/>
      <c r="C41" s="65">
        <v>23</v>
      </c>
      <c r="D41" s="66" t="s">
        <v>53</v>
      </c>
      <c r="E41" s="68">
        <v>195150000</v>
      </c>
      <c r="F41" s="158">
        <v>0</v>
      </c>
      <c r="G41" s="221" t="s">
        <v>26</v>
      </c>
      <c r="H41" s="165" t="s">
        <v>26</v>
      </c>
      <c r="I41" s="158">
        <v>0</v>
      </c>
      <c r="J41" s="165" t="s">
        <v>26</v>
      </c>
      <c r="K41" s="165" t="s">
        <v>26</v>
      </c>
      <c r="L41" s="155">
        <v>0</v>
      </c>
      <c r="M41" s="153">
        <v>0</v>
      </c>
      <c r="N41" s="153">
        <v>0</v>
      </c>
      <c r="O41" s="164" t="s">
        <v>26</v>
      </c>
      <c r="P41" s="164" t="s">
        <v>26</v>
      </c>
      <c r="Q41" s="155">
        <f t="shared" si="4"/>
        <v>0</v>
      </c>
      <c r="R41" s="165" t="s">
        <v>26</v>
      </c>
      <c r="S41" s="165" t="s">
        <v>26</v>
      </c>
      <c r="T41" s="158">
        <f t="shared" si="5"/>
        <v>0</v>
      </c>
      <c r="U41" s="165" t="s">
        <v>26</v>
      </c>
      <c r="V41" s="165" t="s">
        <v>26</v>
      </c>
      <c r="W41" s="156"/>
    </row>
    <row r="42" spans="1:23" ht="39.950000000000003" customHeight="1">
      <c r="A42" s="156"/>
      <c r="B42" s="64"/>
      <c r="C42" s="65">
        <v>24</v>
      </c>
      <c r="D42" s="66" t="s">
        <v>54</v>
      </c>
      <c r="E42" s="68">
        <v>195150000</v>
      </c>
      <c r="F42" s="158">
        <v>0</v>
      </c>
      <c r="G42" s="221" t="s">
        <v>26</v>
      </c>
      <c r="H42" s="165" t="s">
        <v>26</v>
      </c>
      <c r="I42" s="158">
        <v>0</v>
      </c>
      <c r="J42" s="165" t="s">
        <v>26</v>
      </c>
      <c r="K42" s="165" t="s">
        <v>26</v>
      </c>
      <c r="L42" s="155">
        <v>0</v>
      </c>
      <c r="M42" s="153">
        <v>0</v>
      </c>
      <c r="N42" s="153">
        <v>0</v>
      </c>
      <c r="O42" s="164" t="s">
        <v>26</v>
      </c>
      <c r="P42" s="164" t="s">
        <v>26</v>
      </c>
      <c r="Q42" s="155">
        <f t="shared" si="4"/>
        <v>0</v>
      </c>
      <c r="R42" s="165" t="s">
        <v>26</v>
      </c>
      <c r="S42" s="165" t="s">
        <v>26</v>
      </c>
      <c r="T42" s="158">
        <f t="shared" si="5"/>
        <v>0</v>
      </c>
      <c r="U42" s="165" t="s">
        <v>26</v>
      </c>
      <c r="V42" s="165" t="s">
        <v>26</v>
      </c>
      <c r="W42" s="156"/>
    </row>
    <row r="43" spans="1:23" ht="39.950000000000003" customHeight="1">
      <c r="A43" s="156"/>
      <c r="B43" s="64"/>
      <c r="C43" s="65">
        <v>25</v>
      </c>
      <c r="D43" s="66" t="s">
        <v>55</v>
      </c>
      <c r="E43" s="68">
        <v>195000000</v>
      </c>
      <c r="F43" s="158">
        <v>0</v>
      </c>
      <c r="G43" s="221" t="s">
        <v>26</v>
      </c>
      <c r="H43" s="165" t="s">
        <v>26</v>
      </c>
      <c r="I43" s="158">
        <v>0</v>
      </c>
      <c r="J43" s="165" t="s">
        <v>26</v>
      </c>
      <c r="K43" s="165" t="s">
        <v>26</v>
      </c>
      <c r="L43" s="155">
        <v>0</v>
      </c>
      <c r="M43" s="153">
        <v>0</v>
      </c>
      <c r="N43" s="153">
        <v>0</v>
      </c>
      <c r="O43" s="164" t="s">
        <v>26</v>
      </c>
      <c r="P43" s="164" t="s">
        <v>26</v>
      </c>
      <c r="Q43" s="155">
        <f t="shared" si="4"/>
        <v>0</v>
      </c>
      <c r="R43" s="165" t="s">
        <v>26</v>
      </c>
      <c r="S43" s="165" t="s">
        <v>26</v>
      </c>
      <c r="T43" s="158">
        <f t="shared" si="5"/>
        <v>0</v>
      </c>
      <c r="U43" s="165" t="s">
        <v>26</v>
      </c>
      <c r="V43" s="165" t="s">
        <v>26</v>
      </c>
      <c r="W43" s="156"/>
    </row>
    <row r="44" spans="1:23" ht="39.950000000000003" customHeight="1">
      <c r="A44" s="156"/>
      <c r="B44" s="64"/>
      <c r="C44" s="65">
        <v>26</v>
      </c>
      <c r="D44" s="66" t="s">
        <v>56</v>
      </c>
      <c r="E44" s="68">
        <v>195000000</v>
      </c>
      <c r="F44" s="158">
        <v>0</v>
      </c>
      <c r="G44" s="221" t="s">
        <v>26</v>
      </c>
      <c r="H44" s="165" t="s">
        <v>26</v>
      </c>
      <c r="I44" s="158">
        <v>0</v>
      </c>
      <c r="J44" s="165" t="s">
        <v>26</v>
      </c>
      <c r="K44" s="165" t="s">
        <v>26</v>
      </c>
      <c r="L44" s="155">
        <v>0</v>
      </c>
      <c r="M44" s="153">
        <v>0</v>
      </c>
      <c r="N44" s="153">
        <v>0</v>
      </c>
      <c r="O44" s="164" t="s">
        <v>26</v>
      </c>
      <c r="P44" s="164" t="s">
        <v>26</v>
      </c>
      <c r="Q44" s="155">
        <f t="shared" si="4"/>
        <v>0</v>
      </c>
      <c r="R44" s="165" t="s">
        <v>26</v>
      </c>
      <c r="S44" s="165" t="s">
        <v>26</v>
      </c>
      <c r="T44" s="158">
        <f t="shared" si="5"/>
        <v>0</v>
      </c>
      <c r="U44" s="165" t="s">
        <v>26</v>
      </c>
      <c r="V44" s="165" t="s">
        <v>26</v>
      </c>
      <c r="W44" s="156"/>
    </row>
    <row r="45" spans="1:23" ht="54.75" customHeight="1">
      <c r="A45" s="156"/>
      <c r="B45" s="64"/>
      <c r="C45" s="65">
        <v>27</v>
      </c>
      <c r="D45" s="66" t="s">
        <v>57</v>
      </c>
      <c r="E45" s="68">
        <v>195000000</v>
      </c>
      <c r="F45" s="158">
        <v>0</v>
      </c>
      <c r="G45" s="221" t="s">
        <v>26</v>
      </c>
      <c r="H45" s="165" t="s">
        <v>26</v>
      </c>
      <c r="I45" s="158">
        <v>0</v>
      </c>
      <c r="J45" s="165" t="s">
        <v>26</v>
      </c>
      <c r="K45" s="165" t="s">
        <v>26</v>
      </c>
      <c r="L45" s="155">
        <v>0</v>
      </c>
      <c r="M45" s="153">
        <v>0</v>
      </c>
      <c r="N45" s="153">
        <v>0</v>
      </c>
      <c r="O45" s="164" t="s">
        <v>26</v>
      </c>
      <c r="P45" s="164" t="s">
        <v>26</v>
      </c>
      <c r="Q45" s="155">
        <f t="shared" si="4"/>
        <v>0</v>
      </c>
      <c r="R45" s="165" t="s">
        <v>26</v>
      </c>
      <c r="S45" s="165" t="s">
        <v>26</v>
      </c>
      <c r="T45" s="158">
        <f t="shared" si="5"/>
        <v>0</v>
      </c>
      <c r="U45" s="165" t="s">
        <v>26</v>
      </c>
      <c r="V45" s="165" t="s">
        <v>26</v>
      </c>
      <c r="W45" s="156"/>
    </row>
    <row r="46" spans="1:23" ht="42" customHeight="1">
      <c r="A46" s="156"/>
      <c r="B46" s="64"/>
      <c r="C46" s="65">
        <v>28</v>
      </c>
      <c r="D46" s="66" t="s">
        <v>58</v>
      </c>
      <c r="E46" s="68">
        <v>195000000</v>
      </c>
      <c r="F46" s="158">
        <v>0</v>
      </c>
      <c r="G46" s="221" t="s">
        <v>26</v>
      </c>
      <c r="H46" s="165" t="s">
        <v>26</v>
      </c>
      <c r="I46" s="158">
        <v>0</v>
      </c>
      <c r="J46" s="165" t="s">
        <v>26</v>
      </c>
      <c r="K46" s="165" t="s">
        <v>26</v>
      </c>
      <c r="L46" s="155">
        <v>0</v>
      </c>
      <c r="M46" s="153">
        <v>0</v>
      </c>
      <c r="N46" s="153">
        <v>0</v>
      </c>
      <c r="O46" s="164" t="s">
        <v>26</v>
      </c>
      <c r="P46" s="164" t="s">
        <v>26</v>
      </c>
      <c r="Q46" s="155">
        <f t="shared" si="4"/>
        <v>0</v>
      </c>
      <c r="R46" s="165" t="s">
        <v>26</v>
      </c>
      <c r="S46" s="165" t="s">
        <v>26</v>
      </c>
      <c r="T46" s="158">
        <f t="shared" si="5"/>
        <v>0</v>
      </c>
      <c r="U46" s="165" t="s">
        <v>26</v>
      </c>
      <c r="V46" s="165" t="s">
        <v>26</v>
      </c>
      <c r="W46" s="156"/>
    </row>
    <row r="47" spans="1:23" ht="39.75" customHeight="1">
      <c r="A47" s="156"/>
      <c r="B47" s="64"/>
      <c r="C47" s="65">
        <v>29</v>
      </c>
      <c r="D47" s="66" t="s">
        <v>59</v>
      </c>
      <c r="E47" s="68">
        <v>146300000</v>
      </c>
      <c r="F47" s="158">
        <v>0</v>
      </c>
      <c r="G47" s="211" t="s">
        <v>227</v>
      </c>
      <c r="H47" s="211" t="s">
        <v>229</v>
      </c>
      <c r="I47" s="158">
        <v>145462000</v>
      </c>
      <c r="J47" s="212">
        <v>43291</v>
      </c>
      <c r="K47" s="212">
        <v>43365</v>
      </c>
      <c r="L47" s="155">
        <v>0</v>
      </c>
      <c r="M47" s="153">
        <v>0</v>
      </c>
      <c r="N47" s="153">
        <v>0</v>
      </c>
      <c r="O47" s="164" t="s">
        <v>26</v>
      </c>
      <c r="P47" s="164" t="s">
        <v>26</v>
      </c>
      <c r="Q47" s="155">
        <f t="shared" si="4"/>
        <v>0</v>
      </c>
      <c r="R47" s="156" t="s">
        <v>228</v>
      </c>
      <c r="S47" s="212">
        <v>43336</v>
      </c>
      <c r="T47" s="158">
        <f t="shared" si="5"/>
        <v>0</v>
      </c>
      <c r="U47" s="165" t="s">
        <v>26</v>
      </c>
      <c r="V47" s="165" t="s">
        <v>26</v>
      </c>
      <c r="W47" s="156"/>
    </row>
    <row r="48" spans="1:23" ht="39.950000000000003" customHeight="1">
      <c r="A48" s="160"/>
      <c r="B48" s="70"/>
      <c r="C48" s="71">
        <v>30</v>
      </c>
      <c r="D48" s="72" t="s">
        <v>60</v>
      </c>
      <c r="E48" s="73">
        <v>195000000</v>
      </c>
      <c r="F48" s="176">
        <v>0</v>
      </c>
      <c r="G48" s="224" t="s">
        <v>26</v>
      </c>
      <c r="H48" s="177" t="s">
        <v>26</v>
      </c>
      <c r="I48" s="176">
        <v>0</v>
      </c>
      <c r="J48" s="177" t="s">
        <v>26</v>
      </c>
      <c r="K48" s="177" t="s">
        <v>26</v>
      </c>
      <c r="L48" s="178">
        <v>0</v>
      </c>
      <c r="M48" s="179">
        <v>0</v>
      </c>
      <c r="N48" s="179">
        <v>0</v>
      </c>
      <c r="O48" s="180" t="s">
        <v>26</v>
      </c>
      <c r="P48" s="180" t="s">
        <v>26</v>
      </c>
      <c r="Q48" s="178">
        <f t="shared" si="4"/>
        <v>0</v>
      </c>
      <c r="R48" s="177" t="s">
        <v>26</v>
      </c>
      <c r="S48" s="177" t="s">
        <v>26</v>
      </c>
      <c r="T48" s="176">
        <f t="shared" si="5"/>
        <v>0</v>
      </c>
      <c r="U48" s="177" t="s">
        <v>26</v>
      </c>
      <c r="V48" s="177" t="s">
        <v>26</v>
      </c>
      <c r="W48" s="160"/>
    </row>
    <row r="49" spans="1:23" ht="39.950000000000003" customHeight="1">
      <c r="A49" s="171"/>
      <c r="B49" s="75"/>
      <c r="C49" s="76">
        <v>31</v>
      </c>
      <c r="D49" s="77" t="s">
        <v>61</v>
      </c>
      <c r="E49" s="78">
        <v>175500000</v>
      </c>
      <c r="F49" s="172">
        <v>0</v>
      </c>
      <c r="G49" s="225" t="s">
        <v>26</v>
      </c>
      <c r="H49" s="181" t="s">
        <v>26</v>
      </c>
      <c r="I49" s="172">
        <v>0</v>
      </c>
      <c r="J49" s="181" t="s">
        <v>26</v>
      </c>
      <c r="K49" s="181" t="s">
        <v>26</v>
      </c>
      <c r="L49" s="174">
        <v>0</v>
      </c>
      <c r="M49" s="182">
        <v>0</v>
      </c>
      <c r="N49" s="182">
        <v>0</v>
      </c>
      <c r="O49" s="183" t="s">
        <v>26</v>
      </c>
      <c r="P49" s="183" t="s">
        <v>26</v>
      </c>
      <c r="Q49" s="174">
        <f t="shared" si="4"/>
        <v>0</v>
      </c>
      <c r="R49" s="181" t="s">
        <v>26</v>
      </c>
      <c r="S49" s="181" t="s">
        <v>26</v>
      </c>
      <c r="T49" s="172">
        <f t="shared" si="5"/>
        <v>0</v>
      </c>
      <c r="U49" s="181" t="s">
        <v>26</v>
      </c>
      <c r="V49" s="181" t="s">
        <v>26</v>
      </c>
      <c r="W49" s="171"/>
    </row>
    <row r="50" spans="1:23" ht="42" customHeight="1">
      <c r="A50" s="156"/>
      <c r="B50" s="64"/>
      <c r="C50" s="65">
        <v>32</v>
      </c>
      <c r="D50" s="66" t="s">
        <v>62</v>
      </c>
      <c r="E50" s="68">
        <v>97500000</v>
      </c>
      <c r="F50" s="158">
        <v>0</v>
      </c>
      <c r="G50" s="221" t="s">
        <v>26</v>
      </c>
      <c r="H50" s="165" t="s">
        <v>26</v>
      </c>
      <c r="I50" s="158">
        <v>0</v>
      </c>
      <c r="J50" s="165" t="s">
        <v>26</v>
      </c>
      <c r="K50" s="165" t="s">
        <v>26</v>
      </c>
      <c r="L50" s="155">
        <v>0</v>
      </c>
      <c r="M50" s="153">
        <v>0</v>
      </c>
      <c r="N50" s="153">
        <v>0</v>
      </c>
      <c r="O50" s="164" t="s">
        <v>26</v>
      </c>
      <c r="P50" s="164" t="s">
        <v>26</v>
      </c>
      <c r="Q50" s="155">
        <f t="shared" si="4"/>
        <v>0</v>
      </c>
      <c r="R50" s="165" t="s">
        <v>26</v>
      </c>
      <c r="S50" s="165" t="s">
        <v>26</v>
      </c>
      <c r="T50" s="158">
        <f t="shared" si="5"/>
        <v>0</v>
      </c>
      <c r="U50" s="165" t="s">
        <v>26</v>
      </c>
      <c r="V50" s="165" t="s">
        <v>26</v>
      </c>
      <c r="W50" s="156"/>
    </row>
    <row r="51" spans="1:23" ht="39.950000000000003" customHeight="1">
      <c r="A51" s="156"/>
      <c r="B51" s="64"/>
      <c r="C51" s="65">
        <v>33</v>
      </c>
      <c r="D51" s="66" t="s">
        <v>63</v>
      </c>
      <c r="E51" s="68">
        <v>97500000</v>
      </c>
      <c r="F51" s="158">
        <v>0</v>
      </c>
      <c r="G51" s="221" t="s">
        <v>26</v>
      </c>
      <c r="H51" s="165" t="s">
        <v>26</v>
      </c>
      <c r="I51" s="158">
        <v>0</v>
      </c>
      <c r="J51" s="165" t="s">
        <v>26</v>
      </c>
      <c r="K51" s="165" t="s">
        <v>26</v>
      </c>
      <c r="L51" s="155">
        <v>0</v>
      </c>
      <c r="M51" s="153">
        <v>0</v>
      </c>
      <c r="N51" s="153">
        <v>0</v>
      </c>
      <c r="O51" s="164" t="s">
        <v>26</v>
      </c>
      <c r="P51" s="164" t="s">
        <v>26</v>
      </c>
      <c r="Q51" s="155">
        <f t="shared" si="4"/>
        <v>0</v>
      </c>
      <c r="R51" s="165" t="s">
        <v>26</v>
      </c>
      <c r="S51" s="165" t="s">
        <v>26</v>
      </c>
      <c r="T51" s="158">
        <f t="shared" si="5"/>
        <v>0</v>
      </c>
      <c r="U51" s="165" t="s">
        <v>26</v>
      </c>
      <c r="V51" s="165" t="s">
        <v>26</v>
      </c>
      <c r="W51" s="156"/>
    </row>
    <row r="52" spans="1:23" ht="39.950000000000003" customHeight="1">
      <c r="A52" s="156"/>
      <c r="B52" s="64"/>
      <c r="C52" s="65">
        <v>34</v>
      </c>
      <c r="D52" s="66" t="s">
        <v>64</v>
      </c>
      <c r="E52" s="68">
        <v>97500000</v>
      </c>
      <c r="F52" s="158">
        <v>0</v>
      </c>
      <c r="G52" s="221" t="s">
        <v>26</v>
      </c>
      <c r="H52" s="165" t="s">
        <v>26</v>
      </c>
      <c r="I52" s="158">
        <v>0</v>
      </c>
      <c r="J52" s="165" t="s">
        <v>26</v>
      </c>
      <c r="K52" s="165" t="s">
        <v>26</v>
      </c>
      <c r="L52" s="155">
        <v>0</v>
      </c>
      <c r="M52" s="153">
        <v>0</v>
      </c>
      <c r="N52" s="153">
        <v>0</v>
      </c>
      <c r="O52" s="164" t="s">
        <v>26</v>
      </c>
      <c r="P52" s="164" t="s">
        <v>26</v>
      </c>
      <c r="Q52" s="155">
        <f t="shared" si="4"/>
        <v>0</v>
      </c>
      <c r="R52" s="165" t="s">
        <v>26</v>
      </c>
      <c r="S52" s="165" t="s">
        <v>26</v>
      </c>
      <c r="T52" s="158">
        <f t="shared" si="5"/>
        <v>0</v>
      </c>
      <c r="U52" s="165" t="s">
        <v>26</v>
      </c>
      <c r="V52" s="165" t="s">
        <v>26</v>
      </c>
      <c r="W52" s="156"/>
    </row>
    <row r="53" spans="1:23" ht="39.950000000000003" customHeight="1">
      <c r="A53" s="156"/>
      <c r="B53" s="64"/>
      <c r="C53" s="65">
        <v>35</v>
      </c>
      <c r="D53" s="66" t="s">
        <v>65</v>
      </c>
      <c r="E53" s="68">
        <v>180375000</v>
      </c>
      <c r="F53" s="158">
        <v>0</v>
      </c>
      <c r="G53" s="211" t="s">
        <v>213</v>
      </c>
      <c r="H53" s="211" t="s">
        <v>215</v>
      </c>
      <c r="I53" s="158">
        <v>179402000</v>
      </c>
      <c r="J53" s="212">
        <v>43291</v>
      </c>
      <c r="K53" s="212">
        <v>43351</v>
      </c>
      <c r="L53" s="155">
        <v>0</v>
      </c>
      <c r="M53" s="153">
        <v>0</v>
      </c>
      <c r="N53" s="153">
        <v>100</v>
      </c>
      <c r="O53" s="164" t="s">
        <v>26</v>
      </c>
      <c r="P53" s="164" t="s">
        <v>26</v>
      </c>
      <c r="Q53" s="155">
        <f t="shared" si="4"/>
        <v>0</v>
      </c>
      <c r="R53" s="165" t="s">
        <v>26</v>
      </c>
      <c r="S53" s="165" t="s">
        <v>26</v>
      </c>
      <c r="T53" s="158">
        <f t="shared" si="5"/>
        <v>0</v>
      </c>
      <c r="U53" s="165" t="s">
        <v>26</v>
      </c>
      <c r="V53" s="165" t="s">
        <v>26</v>
      </c>
      <c r="W53" s="156"/>
    </row>
    <row r="54" spans="1:23" ht="39.950000000000003" customHeight="1">
      <c r="A54" s="156"/>
      <c r="B54" s="64"/>
      <c r="C54" s="65">
        <v>36</v>
      </c>
      <c r="D54" s="66" t="s">
        <v>66</v>
      </c>
      <c r="E54" s="68">
        <v>180375000</v>
      </c>
      <c r="F54" s="158">
        <v>0</v>
      </c>
      <c r="G54" s="211" t="s">
        <v>213</v>
      </c>
      <c r="H54" s="211" t="s">
        <v>214</v>
      </c>
      <c r="I54" s="158">
        <v>179561000</v>
      </c>
      <c r="J54" s="212">
        <v>43291</v>
      </c>
      <c r="K54" s="212">
        <v>43351</v>
      </c>
      <c r="L54" s="155">
        <v>0</v>
      </c>
      <c r="M54" s="153">
        <v>0</v>
      </c>
      <c r="N54" s="153">
        <v>100</v>
      </c>
      <c r="O54" s="164" t="s">
        <v>26</v>
      </c>
      <c r="P54" s="164" t="s">
        <v>26</v>
      </c>
      <c r="Q54" s="155">
        <f t="shared" si="4"/>
        <v>0</v>
      </c>
      <c r="R54" s="165" t="s">
        <v>26</v>
      </c>
      <c r="S54" s="165" t="s">
        <v>26</v>
      </c>
      <c r="T54" s="158">
        <f t="shared" si="5"/>
        <v>0</v>
      </c>
      <c r="U54" s="165" t="s">
        <v>26</v>
      </c>
      <c r="V54" s="165" t="s">
        <v>26</v>
      </c>
      <c r="W54" s="156"/>
    </row>
    <row r="55" spans="1:23" ht="39.950000000000003" customHeight="1">
      <c r="A55" s="156"/>
      <c r="B55" s="64"/>
      <c r="C55" s="65">
        <v>37</v>
      </c>
      <c r="D55" s="66" t="s">
        <v>67</v>
      </c>
      <c r="E55" s="68">
        <v>175500000</v>
      </c>
      <c r="F55" s="158">
        <v>0</v>
      </c>
      <c r="G55" s="221" t="s">
        <v>26</v>
      </c>
      <c r="H55" s="165" t="s">
        <v>26</v>
      </c>
      <c r="I55" s="158">
        <v>0</v>
      </c>
      <c r="J55" s="165" t="s">
        <v>26</v>
      </c>
      <c r="K55" s="165" t="s">
        <v>26</v>
      </c>
      <c r="L55" s="155">
        <v>0</v>
      </c>
      <c r="M55" s="153">
        <v>0</v>
      </c>
      <c r="N55" s="153">
        <v>0</v>
      </c>
      <c r="O55" s="164" t="s">
        <v>26</v>
      </c>
      <c r="P55" s="164" t="s">
        <v>26</v>
      </c>
      <c r="Q55" s="155">
        <f t="shared" si="4"/>
        <v>0</v>
      </c>
      <c r="R55" s="165" t="s">
        <v>26</v>
      </c>
      <c r="S55" s="165" t="s">
        <v>26</v>
      </c>
      <c r="T55" s="158">
        <f t="shared" si="5"/>
        <v>0</v>
      </c>
      <c r="U55" s="165" t="s">
        <v>26</v>
      </c>
      <c r="V55" s="165" t="s">
        <v>26</v>
      </c>
      <c r="W55" s="156"/>
    </row>
    <row r="56" spans="1:23" ht="39.950000000000003" customHeight="1">
      <c r="A56" s="156"/>
      <c r="B56" s="64"/>
      <c r="C56" s="65">
        <v>38</v>
      </c>
      <c r="D56" s="66" t="s">
        <v>68</v>
      </c>
      <c r="E56" s="68">
        <v>185250000</v>
      </c>
      <c r="F56" s="158">
        <v>0</v>
      </c>
      <c r="G56" s="221" t="s">
        <v>26</v>
      </c>
      <c r="H56" s="165" t="s">
        <v>26</v>
      </c>
      <c r="I56" s="158">
        <v>0</v>
      </c>
      <c r="J56" s="165" t="s">
        <v>26</v>
      </c>
      <c r="K56" s="165" t="s">
        <v>26</v>
      </c>
      <c r="L56" s="155">
        <v>0</v>
      </c>
      <c r="M56" s="153">
        <v>0</v>
      </c>
      <c r="N56" s="153">
        <v>0</v>
      </c>
      <c r="O56" s="164" t="s">
        <v>26</v>
      </c>
      <c r="P56" s="164" t="s">
        <v>26</v>
      </c>
      <c r="Q56" s="155">
        <f t="shared" si="4"/>
        <v>0</v>
      </c>
      <c r="R56" s="165" t="s">
        <v>26</v>
      </c>
      <c r="S56" s="165" t="s">
        <v>26</v>
      </c>
      <c r="T56" s="158">
        <f t="shared" si="5"/>
        <v>0</v>
      </c>
      <c r="U56" s="165" t="s">
        <v>26</v>
      </c>
      <c r="V56" s="165" t="s">
        <v>26</v>
      </c>
      <c r="W56" s="156"/>
    </row>
    <row r="57" spans="1:23" ht="39.950000000000003" customHeight="1">
      <c r="A57" s="156"/>
      <c r="B57" s="64"/>
      <c r="C57" s="65">
        <v>39</v>
      </c>
      <c r="D57" s="66" t="s">
        <v>69</v>
      </c>
      <c r="E57" s="68">
        <v>170625000</v>
      </c>
      <c r="F57" s="158">
        <v>0</v>
      </c>
      <c r="G57" s="221" t="s">
        <v>26</v>
      </c>
      <c r="H57" s="165" t="s">
        <v>26</v>
      </c>
      <c r="I57" s="158">
        <v>0</v>
      </c>
      <c r="J57" s="165" t="s">
        <v>26</v>
      </c>
      <c r="K57" s="165" t="s">
        <v>26</v>
      </c>
      <c r="L57" s="155">
        <v>0</v>
      </c>
      <c r="M57" s="153">
        <v>0</v>
      </c>
      <c r="N57" s="153">
        <v>0</v>
      </c>
      <c r="O57" s="164" t="s">
        <v>26</v>
      </c>
      <c r="P57" s="164" t="s">
        <v>26</v>
      </c>
      <c r="Q57" s="155">
        <f t="shared" si="4"/>
        <v>0</v>
      </c>
      <c r="R57" s="165" t="s">
        <v>26</v>
      </c>
      <c r="S57" s="165" t="s">
        <v>26</v>
      </c>
      <c r="T57" s="158">
        <f t="shared" si="5"/>
        <v>0</v>
      </c>
      <c r="U57" s="165" t="s">
        <v>26</v>
      </c>
      <c r="V57" s="165" t="s">
        <v>26</v>
      </c>
      <c r="W57" s="156"/>
    </row>
    <row r="58" spans="1:23" ht="42" customHeight="1">
      <c r="A58" s="156"/>
      <c r="B58" s="64"/>
      <c r="C58" s="65">
        <v>40</v>
      </c>
      <c r="D58" s="66" t="s">
        <v>70</v>
      </c>
      <c r="E58" s="68">
        <v>180375000</v>
      </c>
      <c r="F58" s="158">
        <v>0</v>
      </c>
      <c r="G58" s="221" t="s">
        <v>26</v>
      </c>
      <c r="H58" s="165" t="s">
        <v>26</v>
      </c>
      <c r="I58" s="158">
        <v>0</v>
      </c>
      <c r="J58" s="165" t="s">
        <v>26</v>
      </c>
      <c r="K58" s="165" t="s">
        <v>26</v>
      </c>
      <c r="L58" s="155">
        <v>0</v>
      </c>
      <c r="M58" s="153">
        <v>0</v>
      </c>
      <c r="N58" s="153">
        <v>0</v>
      </c>
      <c r="O58" s="164" t="s">
        <v>26</v>
      </c>
      <c r="P58" s="164" t="s">
        <v>26</v>
      </c>
      <c r="Q58" s="155">
        <f t="shared" si="4"/>
        <v>0</v>
      </c>
      <c r="R58" s="165" t="s">
        <v>26</v>
      </c>
      <c r="S58" s="165" t="s">
        <v>26</v>
      </c>
      <c r="T58" s="158">
        <f t="shared" si="5"/>
        <v>0</v>
      </c>
      <c r="U58" s="165" t="s">
        <v>26</v>
      </c>
      <c r="V58" s="165" t="s">
        <v>26</v>
      </c>
      <c r="W58" s="156"/>
    </row>
    <row r="59" spans="1:23" ht="30" customHeight="1">
      <c r="A59" s="156"/>
      <c r="B59" s="64"/>
      <c r="C59" s="65">
        <v>41</v>
      </c>
      <c r="D59" s="66" t="s">
        <v>71</v>
      </c>
      <c r="E59" s="68">
        <v>151125000</v>
      </c>
      <c r="F59" s="158">
        <v>0</v>
      </c>
      <c r="G59" s="221" t="s">
        <v>26</v>
      </c>
      <c r="H59" s="165" t="s">
        <v>26</v>
      </c>
      <c r="I59" s="158">
        <v>0</v>
      </c>
      <c r="J59" s="165" t="s">
        <v>26</v>
      </c>
      <c r="K59" s="165" t="s">
        <v>26</v>
      </c>
      <c r="L59" s="155">
        <v>0</v>
      </c>
      <c r="M59" s="153">
        <v>0</v>
      </c>
      <c r="N59" s="153">
        <v>0</v>
      </c>
      <c r="O59" s="164" t="s">
        <v>26</v>
      </c>
      <c r="P59" s="164" t="s">
        <v>26</v>
      </c>
      <c r="Q59" s="155">
        <f t="shared" si="4"/>
        <v>0</v>
      </c>
      <c r="R59" s="165" t="s">
        <v>26</v>
      </c>
      <c r="S59" s="165" t="s">
        <v>26</v>
      </c>
      <c r="T59" s="158">
        <f t="shared" si="5"/>
        <v>0</v>
      </c>
      <c r="U59" s="165" t="s">
        <v>26</v>
      </c>
      <c r="V59" s="165" t="s">
        <v>26</v>
      </c>
      <c r="W59" s="156"/>
    </row>
    <row r="60" spans="1:23" ht="42" customHeight="1">
      <c r="A60" s="156"/>
      <c r="B60" s="64"/>
      <c r="C60" s="65">
        <v>42</v>
      </c>
      <c r="D60" s="66" t="s">
        <v>230</v>
      </c>
      <c r="E60" s="68">
        <v>170625000</v>
      </c>
      <c r="F60" s="158">
        <v>0</v>
      </c>
      <c r="G60" s="221" t="s">
        <v>26</v>
      </c>
      <c r="H60" s="165" t="s">
        <v>26</v>
      </c>
      <c r="I60" s="158">
        <v>0</v>
      </c>
      <c r="J60" s="165" t="s">
        <v>26</v>
      </c>
      <c r="K60" s="165" t="s">
        <v>26</v>
      </c>
      <c r="L60" s="155">
        <v>0</v>
      </c>
      <c r="M60" s="153">
        <v>0</v>
      </c>
      <c r="N60" s="153">
        <v>0</v>
      </c>
      <c r="O60" s="164" t="s">
        <v>26</v>
      </c>
      <c r="P60" s="164" t="s">
        <v>26</v>
      </c>
      <c r="Q60" s="155">
        <f t="shared" si="4"/>
        <v>0</v>
      </c>
      <c r="R60" s="165" t="s">
        <v>26</v>
      </c>
      <c r="S60" s="165" t="s">
        <v>26</v>
      </c>
      <c r="T60" s="158">
        <f t="shared" si="5"/>
        <v>0</v>
      </c>
      <c r="U60" s="165" t="s">
        <v>26</v>
      </c>
      <c r="V60" s="165" t="s">
        <v>26</v>
      </c>
      <c r="W60" s="156"/>
    </row>
    <row r="61" spans="1:23" ht="42" customHeight="1">
      <c r="A61" s="156"/>
      <c r="B61" s="64"/>
      <c r="C61" s="65">
        <v>43</v>
      </c>
      <c r="D61" s="66" t="s">
        <v>73</v>
      </c>
      <c r="E61" s="68">
        <v>146250000</v>
      </c>
      <c r="F61" s="158">
        <v>0</v>
      </c>
      <c r="G61" s="221" t="s">
        <v>26</v>
      </c>
      <c r="H61" s="165" t="s">
        <v>26</v>
      </c>
      <c r="I61" s="158">
        <v>0</v>
      </c>
      <c r="J61" s="165" t="s">
        <v>26</v>
      </c>
      <c r="K61" s="165" t="s">
        <v>26</v>
      </c>
      <c r="L61" s="155">
        <v>0</v>
      </c>
      <c r="M61" s="153">
        <v>0</v>
      </c>
      <c r="N61" s="153">
        <v>0</v>
      </c>
      <c r="O61" s="164" t="s">
        <v>26</v>
      </c>
      <c r="P61" s="164" t="s">
        <v>26</v>
      </c>
      <c r="Q61" s="155">
        <f t="shared" si="4"/>
        <v>0</v>
      </c>
      <c r="R61" s="165" t="s">
        <v>26</v>
      </c>
      <c r="S61" s="165" t="s">
        <v>26</v>
      </c>
      <c r="T61" s="158">
        <f t="shared" si="5"/>
        <v>0</v>
      </c>
      <c r="U61" s="165" t="s">
        <v>26</v>
      </c>
      <c r="V61" s="165" t="s">
        <v>26</v>
      </c>
      <c r="W61" s="156"/>
    </row>
    <row r="62" spans="1:23" ht="42" customHeight="1">
      <c r="A62" s="156"/>
      <c r="B62" s="64"/>
      <c r="C62" s="65">
        <v>44</v>
      </c>
      <c r="D62" s="66" t="s">
        <v>74</v>
      </c>
      <c r="E62" s="68">
        <v>195000000</v>
      </c>
      <c r="F62" s="158">
        <v>0</v>
      </c>
      <c r="G62" s="221" t="s">
        <v>26</v>
      </c>
      <c r="H62" s="165" t="s">
        <v>26</v>
      </c>
      <c r="I62" s="158">
        <v>0</v>
      </c>
      <c r="J62" s="165" t="s">
        <v>26</v>
      </c>
      <c r="K62" s="165" t="s">
        <v>26</v>
      </c>
      <c r="L62" s="155">
        <v>0</v>
      </c>
      <c r="M62" s="153">
        <v>0</v>
      </c>
      <c r="N62" s="153">
        <v>0</v>
      </c>
      <c r="O62" s="164" t="s">
        <v>26</v>
      </c>
      <c r="P62" s="164" t="s">
        <v>26</v>
      </c>
      <c r="Q62" s="155">
        <f t="shared" si="4"/>
        <v>0</v>
      </c>
      <c r="R62" s="165" t="s">
        <v>26</v>
      </c>
      <c r="S62" s="165" t="s">
        <v>26</v>
      </c>
      <c r="T62" s="158">
        <f t="shared" si="5"/>
        <v>0</v>
      </c>
      <c r="U62" s="165" t="s">
        <v>26</v>
      </c>
      <c r="V62" s="165" t="s">
        <v>26</v>
      </c>
      <c r="W62" s="156"/>
    </row>
    <row r="63" spans="1:23" ht="19.5" customHeight="1">
      <c r="A63" s="156"/>
      <c r="B63" s="64"/>
      <c r="C63" s="65"/>
      <c r="D63" s="67" t="s">
        <v>30</v>
      </c>
      <c r="E63" s="68">
        <v>184100000</v>
      </c>
      <c r="F63" s="158">
        <v>0</v>
      </c>
      <c r="G63" s="221" t="s">
        <v>26</v>
      </c>
      <c r="H63" s="165" t="s">
        <v>26</v>
      </c>
      <c r="I63" s="158">
        <v>0</v>
      </c>
      <c r="J63" s="165" t="s">
        <v>26</v>
      </c>
      <c r="K63" s="165" t="s">
        <v>26</v>
      </c>
      <c r="L63" s="155">
        <v>0</v>
      </c>
      <c r="M63" s="153">
        <v>0</v>
      </c>
      <c r="N63" s="153">
        <v>0</v>
      </c>
      <c r="O63" s="164" t="s">
        <v>26</v>
      </c>
      <c r="P63" s="164" t="s">
        <v>26</v>
      </c>
      <c r="Q63" s="155">
        <f t="shared" si="4"/>
        <v>0</v>
      </c>
      <c r="R63" s="165" t="s">
        <v>26</v>
      </c>
      <c r="S63" s="165" t="s">
        <v>26</v>
      </c>
      <c r="T63" s="158">
        <f t="shared" si="5"/>
        <v>0</v>
      </c>
      <c r="U63" s="165" t="s">
        <v>26</v>
      </c>
      <c r="V63" s="165" t="s">
        <v>26</v>
      </c>
      <c r="W63" s="156"/>
    </row>
    <row r="64" spans="1:23" ht="14.1" customHeight="1">
      <c r="A64" s="156"/>
      <c r="B64" s="64"/>
      <c r="C64" s="65"/>
      <c r="D64" s="66"/>
      <c r="E64" s="158"/>
      <c r="F64" s="158"/>
      <c r="G64" s="222"/>
      <c r="H64" s="167"/>
      <c r="I64" s="155"/>
      <c r="J64" s="167"/>
      <c r="K64" s="167"/>
      <c r="L64" s="155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</row>
    <row r="65" spans="1:23" s="3" customFormat="1" ht="15" customHeight="1">
      <c r="A65" s="85"/>
      <c r="B65" s="272" t="s">
        <v>75</v>
      </c>
      <c r="C65" s="273"/>
      <c r="D65" s="274"/>
      <c r="E65" s="154">
        <f>E66</f>
        <v>100000000</v>
      </c>
      <c r="F65" s="154">
        <f>F66</f>
        <v>0</v>
      </c>
      <c r="G65" s="220"/>
      <c r="H65" s="166"/>
      <c r="I65" s="159"/>
      <c r="J65" s="166"/>
      <c r="K65" s="166"/>
      <c r="L65" s="159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</row>
    <row r="66" spans="1:23" ht="30" customHeight="1">
      <c r="A66" s="156"/>
      <c r="B66" s="64"/>
      <c r="C66" s="267" t="s">
        <v>76</v>
      </c>
      <c r="D66" s="268"/>
      <c r="E66" s="158">
        <f>SUM(E67:E68)</f>
        <v>100000000</v>
      </c>
      <c r="F66" s="158">
        <v>0</v>
      </c>
      <c r="G66" s="221" t="s">
        <v>26</v>
      </c>
      <c r="H66" s="165" t="s">
        <v>26</v>
      </c>
      <c r="I66" s="155">
        <v>0</v>
      </c>
      <c r="J66" s="167"/>
      <c r="K66" s="167"/>
      <c r="L66" s="155">
        <v>0</v>
      </c>
      <c r="M66" s="153">
        <v>0</v>
      </c>
      <c r="N66" s="153">
        <v>0</v>
      </c>
      <c r="O66" s="164" t="s">
        <v>26</v>
      </c>
      <c r="P66" s="164" t="s">
        <v>26</v>
      </c>
      <c r="Q66" s="155">
        <f t="shared" ref="Q66:Q68" si="6">L66</f>
        <v>0</v>
      </c>
      <c r="R66" s="165" t="s">
        <v>26</v>
      </c>
      <c r="S66" s="165" t="s">
        <v>26</v>
      </c>
      <c r="T66" s="158">
        <f t="shared" ref="T66:T68" si="7">SUM(T67:T69)</f>
        <v>0</v>
      </c>
      <c r="U66" s="165" t="s">
        <v>26</v>
      </c>
      <c r="V66" s="165" t="s">
        <v>26</v>
      </c>
      <c r="W66" s="156"/>
    </row>
    <row r="67" spans="1:23" ht="39.950000000000003" customHeight="1">
      <c r="A67" s="156"/>
      <c r="B67" s="64"/>
      <c r="C67" s="79" t="s">
        <v>26</v>
      </c>
      <c r="D67" s="66" t="s">
        <v>77</v>
      </c>
      <c r="E67" s="158">
        <v>97000000</v>
      </c>
      <c r="F67" s="158">
        <v>0</v>
      </c>
      <c r="G67" s="221" t="s">
        <v>26</v>
      </c>
      <c r="H67" s="165" t="s">
        <v>26</v>
      </c>
      <c r="I67" s="158">
        <v>0</v>
      </c>
      <c r="J67" s="165" t="s">
        <v>26</v>
      </c>
      <c r="K67" s="165" t="s">
        <v>26</v>
      </c>
      <c r="L67" s="155">
        <v>0</v>
      </c>
      <c r="M67" s="153">
        <v>0</v>
      </c>
      <c r="N67" s="153">
        <v>0</v>
      </c>
      <c r="O67" s="164" t="s">
        <v>26</v>
      </c>
      <c r="P67" s="164" t="s">
        <v>26</v>
      </c>
      <c r="Q67" s="155">
        <f t="shared" si="6"/>
        <v>0</v>
      </c>
      <c r="R67" s="165" t="s">
        <v>26</v>
      </c>
      <c r="S67" s="165" t="s">
        <v>26</v>
      </c>
      <c r="T67" s="158">
        <f t="shared" si="7"/>
        <v>0</v>
      </c>
      <c r="U67" s="165" t="s">
        <v>26</v>
      </c>
      <c r="V67" s="165" t="s">
        <v>26</v>
      </c>
      <c r="W67" s="156"/>
    </row>
    <row r="68" spans="1:23" ht="18" customHeight="1">
      <c r="A68" s="156"/>
      <c r="B68" s="80"/>
      <c r="C68" s="81"/>
      <c r="D68" s="67" t="s">
        <v>30</v>
      </c>
      <c r="E68" s="158">
        <v>3000000</v>
      </c>
      <c r="F68" s="158"/>
      <c r="G68" s="222"/>
      <c r="H68" s="167"/>
      <c r="I68" s="158">
        <v>0</v>
      </c>
      <c r="J68" s="165" t="s">
        <v>26</v>
      </c>
      <c r="K68" s="165" t="s">
        <v>26</v>
      </c>
      <c r="L68" s="155">
        <v>0</v>
      </c>
      <c r="M68" s="153">
        <v>0</v>
      </c>
      <c r="N68" s="153">
        <v>0</v>
      </c>
      <c r="O68" s="164" t="s">
        <v>26</v>
      </c>
      <c r="P68" s="164" t="s">
        <v>26</v>
      </c>
      <c r="Q68" s="155">
        <f t="shared" si="6"/>
        <v>0</v>
      </c>
      <c r="R68" s="165" t="s">
        <v>26</v>
      </c>
      <c r="S68" s="165" t="s">
        <v>26</v>
      </c>
      <c r="T68" s="158">
        <f t="shared" si="7"/>
        <v>0</v>
      </c>
      <c r="U68" s="165" t="s">
        <v>26</v>
      </c>
      <c r="V68" s="165" t="s">
        <v>26</v>
      </c>
      <c r="W68" s="156"/>
    </row>
    <row r="69" spans="1:23" ht="10.5" customHeight="1">
      <c r="A69" s="156"/>
      <c r="B69" s="64"/>
      <c r="C69" s="65"/>
      <c r="D69" s="66"/>
      <c r="E69" s="158"/>
      <c r="F69" s="158"/>
      <c r="G69" s="222"/>
      <c r="H69" s="167"/>
      <c r="I69" s="155"/>
      <c r="J69" s="167"/>
      <c r="K69" s="167"/>
      <c r="L69" s="155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</row>
    <row r="70" spans="1:23" s="3" customFormat="1" ht="30" customHeight="1">
      <c r="A70" s="85">
        <v>2</v>
      </c>
      <c r="B70" s="272" t="s">
        <v>78</v>
      </c>
      <c r="C70" s="273"/>
      <c r="D70" s="274"/>
      <c r="E70" s="154">
        <f>E71</f>
        <v>26913500</v>
      </c>
      <c r="F70" s="154">
        <f t="shared" ref="F70:L70" si="8">F71</f>
        <v>0</v>
      </c>
      <c r="G70" s="226" t="str">
        <f t="shared" si="8"/>
        <v>-</v>
      </c>
      <c r="H70" s="154" t="str">
        <f t="shared" si="8"/>
        <v>-</v>
      </c>
      <c r="I70" s="154">
        <f t="shared" si="8"/>
        <v>0</v>
      </c>
      <c r="J70" s="154" t="str">
        <f t="shared" si="8"/>
        <v>-</v>
      </c>
      <c r="K70" s="154" t="str">
        <f t="shared" si="8"/>
        <v>-</v>
      </c>
      <c r="L70" s="154">
        <f t="shared" si="8"/>
        <v>10342500</v>
      </c>
      <c r="M70" s="157">
        <f>L70/E70*100</f>
        <v>38.428669626767238</v>
      </c>
      <c r="N70" s="157">
        <v>0</v>
      </c>
      <c r="O70" s="161" t="s">
        <v>26</v>
      </c>
      <c r="P70" s="161" t="s">
        <v>26</v>
      </c>
      <c r="Q70" s="159">
        <f t="shared" ref="Q70:Q71" si="9">L70</f>
        <v>10342500</v>
      </c>
      <c r="R70" s="162" t="s">
        <v>26</v>
      </c>
      <c r="S70" s="162" t="s">
        <v>26</v>
      </c>
      <c r="T70" s="154">
        <f t="shared" ref="T70:T71" si="10">SUM(T71:T73)</f>
        <v>0</v>
      </c>
      <c r="U70" s="162" t="s">
        <v>26</v>
      </c>
      <c r="V70" s="162" t="s">
        <v>26</v>
      </c>
      <c r="W70" s="85"/>
    </row>
    <row r="71" spans="1:23" ht="30" customHeight="1">
      <c r="A71" s="85"/>
      <c r="B71" s="64"/>
      <c r="C71" s="267" t="s">
        <v>79</v>
      </c>
      <c r="D71" s="268"/>
      <c r="E71" s="68">
        <v>26913500</v>
      </c>
      <c r="F71" s="158">
        <v>0</v>
      </c>
      <c r="G71" s="221" t="s">
        <v>26</v>
      </c>
      <c r="H71" s="165" t="s">
        <v>26</v>
      </c>
      <c r="I71" s="158">
        <v>0</v>
      </c>
      <c r="J71" s="165" t="s">
        <v>26</v>
      </c>
      <c r="K71" s="165" t="s">
        <v>26</v>
      </c>
      <c r="L71" s="155">
        <v>10342500</v>
      </c>
      <c r="M71" s="153">
        <f>L71/E71*100</f>
        <v>38.428669626767238</v>
      </c>
      <c r="N71" s="153">
        <v>0</v>
      </c>
      <c r="O71" s="164" t="s">
        <v>26</v>
      </c>
      <c r="P71" s="164" t="s">
        <v>26</v>
      </c>
      <c r="Q71" s="155">
        <f t="shared" si="9"/>
        <v>10342500</v>
      </c>
      <c r="R71" s="165" t="s">
        <v>26</v>
      </c>
      <c r="S71" s="165" t="s">
        <v>26</v>
      </c>
      <c r="T71" s="158">
        <f t="shared" si="10"/>
        <v>0</v>
      </c>
      <c r="U71" s="165" t="s">
        <v>26</v>
      </c>
      <c r="V71" s="165" t="s">
        <v>26</v>
      </c>
      <c r="W71" s="156"/>
    </row>
    <row r="72" spans="1:23" ht="9.75" customHeight="1">
      <c r="A72" s="143"/>
      <c r="B72" s="70"/>
      <c r="C72" s="71"/>
      <c r="D72" s="72"/>
      <c r="E72" s="176"/>
      <c r="F72" s="176"/>
      <c r="G72" s="227"/>
      <c r="H72" s="184"/>
      <c r="I72" s="178"/>
      <c r="J72" s="184"/>
      <c r="K72" s="184"/>
      <c r="L72" s="178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</row>
    <row r="73" spans="1:23" s="3" customFormat="1" ht="50.25" customHeight="1">
      <c r="A73" s="168">
        <v>3</v>
      </c>
      <c r="B73" s="312" t="s">
        <v>80</v>
      </c>
      <c r="C73" s="313"/>
      <c r="D73" s="314"/>
      <c r="E73" s="169">
        <f>E74</f>
        <v>20000000</v>
      </c>
      <c r="F73" s="169">
        <f t="shared" ref="F73:L73" si="11">F74</f>
        <v>0</v>
      </c>
      <c r="G73" s="228" t="str">
        <f t="shared" si="11"/>
        <v>-</v>
      </c>
      <c r="H73" s="169" t="str">
        <f t="shared" si="11"/>
        <v>-</v>
      </c>
      <c r="I73" s="169">
        <f t="shared" si="11"/>
        <v>0</v>
      </c>
      <c r="J73" s="169" t="str">
        <f t="shared" si="11"/>
        <v>-</v>
      </c>
      <c r="K73" s="169" t="str">
        <f t="shared" si="11"/>
        <v>-</v>
      </c>
      <c r="L73" s="169">
        <f t="shared" si="11"/>
        <v>0</v>
      </c>
      <c r="M73" s="190">
        <v>0</v>
      </c>
      <c r="N73" s="190">
        <v>0</v>
      </c>
      <c r="O73" s="191" t="s">
        <v>26</v>
      </c>
      <c r="P73" s="191" t="s">
        <v>26</v>
      </c>
      <c r="Q73" s="170">
        <f t="shared" ref="Q73:Q74" si="12">L73</f>
        <v>0</v>
      </c>
      <c r="R73" s="192" t="s">
        <v>26</v>
      </c>
      <c r="S73" s="192" t="s">
        <v>26</v>
      </c>
      <c r="T73" s="169">
        <f>SUM(T74:T76)</f>
        <v>0</v>
      </c>
      <c r="U73" s="192" t="s">
        <v>26</v>
      </c>
      <c r="V73" s="192" t="s">
        <v>26</v>
      </c>
      <c r="W73" s="168"/>
    </row>
    <row r="74" spans="1:23" ht="21" customHeight="1">
      <c r="A74" s="85"/>
      <c r="B74" s="64"/>
      <c r="C74" s="267" t="s">
        <v>81</v>
      </c>
      <c r="D74" s="268"/>
      <c r="E74" s="68">
        <v>20000000</v>
      </c>
      <c r="F74" s="158">
        <v>0</v>
      </c>
      <c r="G74" s="221" t="s">
        <v>26</v>
      </c>
      <c r="H74" s="165" t="s">
        <v>26</v>
      </c>
      <c r="I74" s="158">
        <v>0</v>
      </c>
      <c r="J74" s="165" t="s">
        <v>26</v>
      </c>
      <c r="K74" s="165" t="s">
        <v>26</v>
      </c>
      <c r="L74" s="155">
        <v>0</v>
      </c>
      <c r="M74" s="153">
        <v>0</v>
      </c>
      <c r="N74" s="153">
        <v>0</v>
      </c>
      <c r="O74" s="164" t="s">
        <v>26</v>
      </c>
      <c r="P74" s="164" t="s">
        <v>26</v>
      </c>
      <c r="Q74" s="155">
        <f t="shared" si="12"/>
        <v>0</v>
      </c>
      <c r="R74" s="165" t="s">
        <v>26</v>
      </c>
      <c r="S74" s="165" t="s">
        <v>26</v>
      </c>
      <c r="T74" s="158">
        <f t="shared" ref="T74" si="13">SUM(T75:T77)</f>
        <v>0</v>
      </c>
      <c r="U74" s="165" t="s">
        <v>26</v>
      </c>
      <c r="V74" s="165" t="s">
        <v>26</v>
      </c>
      <c r="W74" s="156"/>
    </row>
    <row r="75" spans="1:23" ht="14.1" customHeight="1">
      <c r="A75" s="85"/>
      <c r="B75" s="64"/>
      <c r="C75" s="65"/>
      <c r="D75" s="66"/>
      <c r="E75" s="158"/>
      <c r="F75" s="158"/>
      <c r="G75" s="222"/>
      <c r="H75" s="167"/>
      <c r="I75" s="155"/>
      <c r="J75" s="167"/>
      <c r="K75" s="167"/>
      <c r="L75" s="155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</row>
    <row r="76" spans="1:23" s="3" customFormat="1" ht="30.75" customHeight="1">
      <c r="A76" s="85">
        <v>4</v>
      </c>
      <c r="B76" s="272" t="s">
        <v>82</v>
      </c>
      <c r="C76" s="273"/>
      <c r="D76" s="274"/>
      <c r="E76" s="154">
        <f>E77</f>
        <v>20000000</v>
      </c>
      <c r="F76" s="154">
        <f t="shared" ref="F76:L76" si="14">F77</f>
        <v>0</v>
      </c>
      <c r="G76" s="226" t="str">
        <f t="shared" si="14"/>
        <v>-</v>
      </c>
      <c r="H76" s="154" t="str">
        <f t="shared" si="14"/>
        <v>-</v>
      </c>
      <c r="I76" s="154">
        <f t="shared" si="14"/>
        <v>0</v>
      </c>
      <c r="J76" s="154" t="str">
        <f t="shared" si="14"/>
        <v>-</v>
      </c>
      <c r="K76" s="154" t="str">
        <f t="shared" si="14"/>
        <v>-</v>
      </c>
      <c r="L76" s="154">
        <f t="shared" si="14"/>
        <v>0</v>
      </c>
      <c r="M76" s="157">
        <v>0</v>
      </c>
      <c r="N76" s="157">
        <v>0</v>
      </c>
      <c r="O76" s="161" t="s">
        <v>26</v>
      </c>
      <c r="P76" s="161" t="s">
        <v>26</v>
      </c>
      <c r="Q76" s="159">
        <f t="shared" ref="Q76:Q77" si="15">L76</f>
        <v>0</v>
      </c>
      <c r="R76" s="162" t="s">
        <v>26</v>
      </c>
      <c r="S76" s="162" t="s">
        <v>26</v>
      </c>
      <c r="T76" s="154">
        <f t="shared" ref="T76:T77" si="16">SUM(T77:T79)</f>
        <v>0</v>
      </c>
      <c r="U76" s="162" t="s">
        <v>26</v>
      </c>
      <c r="V76" s="162" t="s">
        <v>26</v>
      </c>
      <c r="W76" s="85"/>
    </row>
    <row r="77" spans="1:23" ht="28.5" customHeight="1">
      <c r="A77" s="85"/>
      <c r="B77" s="64"/>
      <c r="C77" s="267" t="s">
        <v>83</v>
      </c>
      <c r="D77" s="268"/>
      <c r="E77" s="68">
        <v>20000000</v>
      </c>
      <c r="F77" s="158">
        <v>0</v>
      </c>
      <c r="G77" s="221" t="s">
        <v>26</v>
      </c>
      <c r="H77" s="165" t="s">
        <v>26</v>
      </c>
      <c r="I77" s="158">
        <v>0</v>
      </c>
      <c r="J77" s="165" t="s">
        <v>26</v>
      </c>
      <c r="K77" s="165" t="s">
        <v>26</v>
      </c>
      <c r="L77" s="155">
        <v>0</v>
      </c>
      <c r="M77" s="153">
        <v>0</v>
      </c>
      <c r="N77" s="153">
        <v>0</v>
      </c>
      <c r="O77" s="164" t="s">
        <v>26</v>
      </c>
      <c r="P77" s="164" t="s">
        <v>26</v>
      </c>
      <c r="Q77" s="155">
        <f t="shared" si="15"/>
        <v>0</v>
      </c>
      <c r="R77" s="165" t="s">
        <v>26</v>
      </c>
      <c r="S77" s="165" t="s">
        <v>26</v>
      </c>
      <c r="T77" s="158">
        <f t="shared" si="16"/>
        <v>0</v>
      </c>
      <c r="U77" s="165" t="s">
        <v>26</v>
      </c>
      <c r="V77" s="165" t="s">
        <v>26</v>
      </c>
      <c r="W77" s="156"/>
    </row>
    <row r="78" spans="1:23" ht="14.1" customHeight="1">
      <c r="A78" s="85"/>
      <c r="B78" s="64"/>
      <c r="C78" s="65"/>
      <c r="D78" s="66"/>
      <c r="E78" s="158"/>
      <c r="F78" s="158"/>
      <c r="G78" s="222"/>
      <c r="H78" s="167"/>
      <c r="I78" s="155"/>
      <c r="J78" s="167"/>
      <c r="K78" s="167"/>
      <c r="L78" s="155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</row>
    <row r="79" spans="1:23" s="163" customFormat="1" ht="30" customHeight="1">
      <c r="A79" s="85">
        <v>5</v>
      </c>
      <c r="B79" s="272" t="s">
        <v>84</v>
      </c>
      <c r="C79" s="273"/>
      <c r="D79" s="274"/>
      <c r="E79" s="154">
        <f>SUM(E80:E81)</f>
        <v>40000000</v>
      </c>
      <c r="F79" s="154">
        <f t="shared" ref="F79:L79" si="17">SUM(F80:F81)</f>
        <v>0</v>
      </c>
      <c r="G79" s="226">
        <f t="shared" si="17"/>
        <v>0</v>
      </c>
      <c r="H79" s="154">
        <f t="shared" si="17"/>
        <v>0</v>
      </c>
      <c r="I79" s="154">
        <f t="shared" si="17"/>
        <v>0</v>
      </c>
      <c r="J79" s="154">
        <f t="shared" si="17"/>
        <v>0</v>
      </c>
      <c r="K79" s="154">
        <f t="shared" si="17"/>
        <v>0</v>
      </c>
      <c r="L79" s="154">
        <f t="shared" si="17"/>
        <v>5000000</v>
      </c>
      <c r="M79" s="157">
        <f>L79/E79*100</f>
        <v>12.5</v>
      </c>
      <c r="N79" s="157">
        <v>0</v>
      </c>
      <c r="O79" s="161" t="s">
        <v>26</v>
      </c>
      <c r="P79" s="161" t="s">
        <v>26</v>
      </c>
      <c r="Q79" s="159">
        <f t="shared" ref="Q79:Q81" si="18">L79</f>
        <v>5000000</v>
      </c>
      <c r="R79" s="162" t="s">
        <v>26</v>
      </c>
      <c r="S79" s="162" t="s">
        <v>26</v>
      </c>
      <c r="T79" s="154">
        <f t="shared" ref="T79:T81" si="19">SUM(T80:T82)</f>
        <v>0</v>
      </c>
      <c r="U79" s="162" t="s">
        <v>26</v>
      </c>
      <c r="V79" s="162" t="s">
        <v>26</v>
      </c>
      <c r="W79" s="85"/>
    </row>
    <row r="80" spans="1:23" ht="30" customHeight="1">
      <c r="A80" s="85"/>
      <c r="B80" s="64"/>
      <c r="C80" s="267" t="s">
        <v>85</v>
      </c>
      <c r="D80" s="268"/>
      <c r="E80" s="68">
        <v>20000000</v>
      </c>
      <c r="F80" s="158">
        <v>0</v>
      </c>
      <c r="G80" s="221" t="s">
        <v>26</v>
      </c>
      <c r="H80" s="165" t="s">
        <v>26</v>
      </c>
      <c r="I80" s="158">
        <v>0</v>
      </c>
      <c r="J80" s="165" t="s">
        <v>26</v>
      </c>
      <c r="K80" s="165" t="s">
        <v>26</v>
      </c>
      <c r="L80" s="155">
        <v>5000000</v>
      </c>
      <c r="M80" s="153">
        <f>L80/E80*100</f>
        <v>25</v>
      </c>
      <c r="N80" s="153">
        <v>0</v>
      </c>
      <c r="O80" s="164" t="s">
        <v>26</v>
      </c>
      <c r="P80" s="164" t="s">
        <v>26</v>
      </c>
      <c r="Q80" s="155">
        <f t="shared" si="18"/>
        <v>5000000</v>
      </c>
      <c r="R80" s="165" t="s">
        <v>26</v>
      </c>
      <c r="S80" s="165" t="s">
        <v>26</v>
      </c>
      <c r="T80" s="158">
        <f t="shared" si="19"/>
        <v>0</v>
      </c>
      <c r="U80" s="165" t="s">
        <v>26</v>
      </c>
      <c r="V80" s="165" t="s">
        <v>26</v>
      </c>
      <c r="W80" s="156"/>
    </row>
    <row r="81" spans="1:23" ht="18" customHeight="1">
      <c r="A81" s="85"/>
      <c r="B81" s="64"/>
      <c r="C81" s="267" t="s">
        <v>86</v>
      </c>
      <c r="D81" s="268"/>
      <c r="E81" s="68">
        <v>20000000</v>
      </c>
      <c r="F81" s="158">
        <v>0</v>
      </c>
      <c r="G81" s="221" t="s">
        <v>26</v>
      </c>
      <c r="H81" s="165" t="s">
        <v>26</v>
      </c>
      <c r="I81" s="158">
        <v>0</v>
      </c>
      <c r="J81" s="165" t="s">
        <v>26</v>
      </c>
      <c r="K81" s="165" t="s">
        <v>26</v>
      </c>
      <c r="L81" s="155">
        <v>0</v>
      </c>
      <c r="M81" s="153">
        <v>0</v>
      </c>
      <c r="N81" s="153">
        <v>0</v>
      </c>
      <c r="O81" s="164" t="s">
        <v>26</v>
      </c>
      <c r="P81" s="164" t="s">
        <v>26</v>
      </c>
      <c r="Q81" s="155">
        <f t="shared" si="18"/>
        <v>0</v>
      </c>
      <c r="R81" s="165" t="s">
        <v>26</v>
      </c>
      <c r="S81" s="165" t="s">
        <v>26</v>
      </c>
      <c r="T81" s="158">
        <f t="shared" si="19"/>
        <v>0</v>
      </c>
      <c r="U81" s="165" t="s">
        <v>26</v>
      </c>
      <c r="V81" s="165" t="s">
        <v>26</v>
      </c>
      <c r="W81" s="156"/>
    </row>
    <row r="82" spans="1:23" ht="14.1" customHeight="1">
      <c r="A82" s="85"/>
      <c r="B82" s="64"/>
      <c r="C82" s="65"/>
      <c r="D82" s="66"/>
      <c r="E82" s="158"/>
      <c r="F82" s="158"/>
      <c r="G82" s="222"/>
      <c r="H82" s="167"/>
      <c r="I82" s="155"/>
      <c r="J82" s="167"/>
      <c r="K82" s="167"/>
      <c r="L82" s="155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</row>
    <row r="83" spans="1:23" s="3" customFormat="1" ht="30" customHeight="1">
      <c r="A83" s="85">
        <v>6</v>
      </c>
      <c r="B83" s="272" t="s">
        <v>87</v>
      </c>
      <c r="C83" s="273"/>
      <c r="D83" s="274"/>
      <c r="E83" s="154">
        <f>SUM(E84:E85)</f>
        <v>70000000</v>
      </c>
      <c r="F83" s="154">
        <f t="shared" ref="F83:L83" si="20">SUM(F84:F85)</f>
        <v>0</v>
      </c>
      <c r="G83" s="226">
        <f t="shared" si="20"/>
        <v>0</v>
      </c>
      <c r="H83" s="154">
        <f t="shared" si="20"/>
        <v>0</v>
      </c>
      <c r="I83" s="154">
        <f t="shared" si="20"/>
        <v>0</v>
      </c>
      <c r="J83" s="154">
        <f t="shared" si="20"/>
        <v>0</v>
      </c>
      <c r="K83" s="154">
        <f t="shared" si="20"/>
        <v>0</v>
      </c>
      <c r="L83" s="154">
        <f t="shared" si="20"/>
        <v>0</v>
      </c>
      <c r="M83" s="157">
        <v>0</v>
      </c>
      <c r="N83" s="157">
        <v>0</v>
      </c>
      <c r="O83" s="161" t="s">
        <v>26</v>
      </c>
      <c r="P83" s="161" t="s">
        <v>26</v>
      </c>
      <c r="Q83" s="159">
        <f t="shared" ref="Q83:Q85" si="21">L83</f>
        <v>0</v>
      </c>
      <c r="R83" s="162" t="s">
        <v>26</v>
      </c>
      <c r="S83" s="162" t="s">
        <v>26</v>
      </c>
      <c r="T83" s="154">
        <f t="shared" ref="T83:T85" si="22">SUM(T84:T86)</f>
        <v>0</v>
      </c>
      <c r="U83" s="162" t="s">
        <v>26</v>
      </c>
      <c r="V83" s="162" t="s">
        <v>26</v>
      </c>
      <c r="W83" s="85"/>
    </row>
    <row r="84" spans="1:23" ht="30" customHeight="1">
      <c r="A84" s="85"/>
      <c r="B84" s="64"/>
      <c r="C84" s="267" t="s">
        <v>88</v>
      </c>
      <c r="D84" s="268"/>
      <c r="E84" s="68">
        <v>20000000</v>
      </c>
      <c r="F84" s="158">
        <v>0</v>
      </c>
      <c r="G84" s="221" t="s">
        <v>26</v>
      </c>
      <c r="H84" s="165" t="s">
        <v>26</v>
      </c>
      <c r="I84" s="158">
        <v>0</v>
      </c>
      <c r="J84" s="165" t="s">
        <v>26</v>
      </c>
      <c r="K84" s="165" t="s">
        <v>26</v>
      </c>
      <c r="L84" s="155">
        <v>0</v>
      </c>
      <c r="M84" s="153">
        <v>0</v>
      </c>
      <c r="N84" s="153">
        <v>0</v>
      </c>
      <c r="O84" s="164" t="s">
        <v>26</v>
      </c>
      <c r="P84" s="164" t="s">
        <v>26</v>
      </c>
      <c r="Q84" s="155">
        <f t="shared" si="21"/>
        <v>0</v>
      </c>
      <c r="R84" s="165" t="s">
        <v>26</v>
      </c>
      <c r="S84" s="165" t="s">
        <v>26</v>
      </c>
      <c r="T84" s="158">
        <f t="shared" si="22"/>
        <v>0</v>
      </c>
      <c r="U84" s="165" t="s">
        <v>26</v>
      </c>
      <c r="V84" s="165" t="s">
        <v>26</v>
      </c>
      <c r="W84" s="156"/>
    </row>
    <row r="85" spans="1:23" ht="18" customHeight="1">
      <c r="A85" s="85"/>
      <c r="B85" s="64"/>
      <c r="C85" s="267" t="s">
        <v>89</v>
      </c>
      <c r="D85" s="268"/>
      <c r="E85" s="68">
        <v>50000000</v>
      </c>
      <c r="F85" s="158">
        <v>0</v>
      </c>
      <c r="G85" s="221" t="s">
        <v>26</v>
      </c>
      <c r="H85" s="165" t="s">
        <v>26</v>
      </c>
      <c r="I85" s="158">
        <v>0</v>
      </c>
      <c r="J85" s="165" t="s">
        <v>26</v>
      </c>
      <c r="K85" s="165" t="s">
        <v>26</v>
      </c>
      <c r="L85" s="155">
        <v>0</v>
      </c>
      <c r="M85" s="153">
        <v>0</v>
      </c>
      <c r="N85" s="153">
        <v>0</v>
      </c>
      <c r="O85" s="164" t="s">
        <v>26</v>
      </c>
      <c r="P85" s="164" t="s">
        <v>26</v>
      </c>
      <c r="Q85" s="155">
        <f t="shared" si="21"/>
        <v>0</v>
      </c>
      <c r="R85" s="165" t="s">
        <v>26</v>
      </c>
      <c r="S85" s="165" t="s">
        <v>26</v>
      </c>
      <c r="T85" s="158">
        <f t="shared" si="22"/>
        <v>0</v>
      </c>
      <c r="U85" s="165" t="s">
        <v>26</v>
      </c>
      <c r="V85" s="165" t="s">
        <v>26</v>
      </c>
      <c r="W85" s="156"/>
    </row>
    <row r="86" spans="1:23" ht="14.1" customHeight="1">
      <c r="A86" s="85"/>
      <c r="B86" s="64"/>
      <c r="C86" s="65"/>
      <c r="D86" s="66"/>
      <c r="E86" s="158"/>
      <c r="F86" s="158"/>
      <c r="G86" s="222"/>
      <c r="H86" s="167"/>
      <c r="I86" s="155"/>
      <c r="J86" s="167"/>
      <c r="K86" s="167"/>
      <c r="L86" s="155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</row>
    <row r="87" spans="1:23" s="163" customFormat="1" ht="18" customHeight="1">
      <c r="A87" s="85">
        <v>7</v>
      </c>
      <c r="B87" s="272" t="s">
        <v>90</v>
      </c>
      <c r="C87" s="273"/>
      <c r="D87" s="274"/>
      <c r="E87" s="154">
        <f>E88</f>
        <v>20000000</v>
      </c>
      <c r="F87" s="154">
        <f t="shared" ref="F87:L87" si="23">F88</f>
        <v>0</v>
      </c>
      <c r="G87" s="226" t="str">
        <f t="shared" si="23"/>
        <v>-</v>
      </c>
      <c r="H87" s="154" t="str">
        <f t="shared" si="23"/>
        <v>-</v>
      </c>
      <c r="I87" s="154">
        <f t="shared" si="23"/>
        <v>0</v>
      </c>
      <c r="J87" s="154" t="str">
        <f t="shared" si="23"/>
        <v>-</v>
      </c>
      <c r="K87" s="154" t="str">
        <f t="shared" si="23"/>
        <v>-</v>
      </c>
      <c r="L87" s="154">
        <f t="shared" si="23"/>
        <v>0</v>
      </c>
      <c r="M87" s="157">
        <v>0</v>
      </c>
      <c r="N87" s="157">
        <v>0</v>
      </c>
      <c r="O87" s="161" t="s">
        <v>26</v>
      </c>
      <c r="P87" s="161" t="s">
        <v>26</v>
      </c>
      <c r="Q87" s="159">
        <f t="shared" ref="Q87:Q88" si="24">L87</f>
        <v>0</v>
      </c>
      <c r="R87" s="162" t="s">
        <v>26</v>
      </c>
      <c r="S87" s="162" t="s">
        <v>26</v>
      </c>
      <c r="T87" s="154">
        <f t="shared" ref="T87:T88" si="25">SUM(T88:T90)</f>
        <v>0</v>
      </c>
      <c r="U87" s="162" t="s">
        <v>26</v>
      </c>
      <c r="V87" s="162" t="s">
        <v>26</v>
      </c>
      <c r="W87" s="85"/>
    </row>
    <row r="88" spans="1:23" ht="18" customHeight="1">
      <c r="A88" s="85"/>
      <c r="B88" s="64"/>
      <c r="C88" s="267" t="s">
        <v>91</v>
      </c>
      <c r="D88" s="268"/>
      <c r="E88" s="68">
        <v>20000000</v>
      </c>
      <c r="F88" s="158">
        <v>0</v>
      </c>
      <c r="G88" s="221" t="s">
        <v>26</v>
      </c>
      <c r="H88" s="165" t="s">
        <v>26</v>
      </c>
      <c r="I88" s="158">
        <v>0</v>
      </c>
      <c r="J88" s="165" t="s">
        <v>26</v>
      </c>
      <c r="K88" s="165" t="s">
        <v>26</v>
      </c>
      <c r="L88" s="155">
        <v>0</v>
      </c>
      <c r="M88" s="153">
        <v>0</v>
      </c>
      <c r="N88" s="153">
        <v>0</v>
      </c>
      <c r="O88" s="164" t="s">
        <v>26</v>
      </c>
      <c r="P88" s="164" t="s">
        <v>26</v>
      </c>
      <c r="Q88" s="155">
        <f t="shared" si="24"/>
        <v>0</v>
      </c>
      <c r="R88" s="165" t="s">
        <v>26</v>
      </c>
      <c r="S88" s="165" t="s">
        <v>26</v>
      </c>
      <c r="T88" s="158">
        <f t="shared" si="25"/>
        <v>0</v>
      </c>
      <c r="U88" s="165" t="s">
        <v>26</v>
      </c>
      <c r="V88" s="165" t="s">
        <v>26</v>
      </c>
      <c r="W88" s="156"/>
    </row>
    <row r="89" spans="1:23" ht="14.1" customHeight="1">
      <c r="A89" s="85"/>
      <c r="B89" s="64"/>
      <c r="C89" s="65"/>
      <c r="D89" s="66"/>
      <c r="E89" s="158"/>
      <c r="F89" s="158"/>
      <c r="G89" s="222"/>
      <c r="H89" s="167"/>
      <c r="I89" s="155"/>
      <c r="J89" s="167"/>
      <c r="K89" s="167"/>
      <c r="L89" s="155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</row>
    <row r="90" spans="1:23" s="163" customFormat="1" ht="30" customHeight="1">
      <c r="A90" s="85">
        <v>8</v>
      </c>
      <c r="B90" s="272" t="s">
        <v>92</v>
      </c>
      <c r="C90" s="273"/>
      <c r="D90" s="274"/>
      <c r="E90" s="154">
        <f>E91</f>
        <v>1360000000</v>
      </c>
      <c r="F90" s="154">
        <f t="shared" ref="F90:L90" si="26">F91</f>
        <v>0</v>
      </c>
      <c r="G90" s="226" t="str">
        <f t="shared" si="26"/>
        <v>-</v>
      </c>
      <c r="H90" s="154" t="str">
        <f t="shared" si="26"/>
        <v>-</v>
      </c>
      <c r="I90" s="154">
        <f t="shared" si="26"/>
        <v>0</v>
      </c>
      <c r="J90" s="154" t="str">
        <f t="shared" si="26"/>
        <v>-</v>
      </c>
      <c r="K90" s="154" t="str">
        <f t="shared" si="26"/>
        <v>-</v>
      </c>
      <c r="L90" s="154">
        <f t="shared" si="26"/>
        <v>0</v>
      </c>
      <c r="M90" s="157">
        <v>0</v>
      </c>
      <c r="N90" s="157">
        <v>0</v>
      </c>
      <c r="O90" s="161" t="s">
        <v>26</v>
      </c>
      <c r="P90" s="161" t="s">
        <v>26</v>
      </c>
      <c r="Q90" s="159">
        <f t="shared" ref="Q90:Q101" si="27">L90</f>
        <v>0</v>
      </c>
      <c r="R90" s="162" t="s">
        <v>26</v>
      </c>
      <c r="S90" s="162" t="s">
        <v>26</v>
      </c>
      <c r="T90" s="154">
        <f t="shared" ref="T90:T104" si="28">SUM(T91:T93)</f>
        <v>0</v>
      </c>
      <c r="U90" s="162" t="s">
        <v>26</v>
      </c>
      <c r="V90" s="162" t="s">
        <v>26</v>
      </c>
      <c r="W90" s="85"/>
    </row>
    <row r="91" spans="1:23" ht="30" customHeight="1">
      <c r="A91" s="85"/>
      <c r="B91" s="281" t="s">
        <v>93</v>
      </c>
      <c r="C91" s="267"/>
      <c r="D91" s="268"/>
      <c r="E91" s="158">
        <f>E92</f>
        <v>1360000000</v>
      </c>
      <c r="F91" s="158">
        <f>F92</f>
        <v>0</v>
      </c>
      <c r="G91" s="221" t="s">
        <v>26</v>
      </c>
      <c r="H91" s="165" t="s">
        <v>26</v>
      </c>
      <c r="I91" s="158">
        <v>0</v>
      </c>
      <c r="J91" s="165" t="s">
        <v>26</v>
      </c>
      <c r="K91" s="165" t="s">
        <v>26</v>
      </c>
      <c r="L91" s="155">
        <v>0</v>
      </c>
      <c r="M91" s="153">
        <v>0</v>
      </c>
      <c r="N91" s="153">
        <v>0</v>
      </c>
      <c r="O91" s="164" t="s">
        <v>26</v>
      </c>
      <c r="P91" s="164" t="s">
        <v>26</v>
      </c>
      <c r="Q91" s="155">
        <f t="shared" si="27"/>
        <v>0</v>
      </c>
      <c r="R91" s="165" t="s">
        <v>26</v>
      </c>
      <c r="S91" s="165" t="s">
        <v>26</v>
      </c>
      <c r="T91" s="158">
        <f t="shared" si="28"/>
        <v>0</v>
      </c>
      <c r="U91" s="165" t="s">
        <v>26</v>
      </c>
      <c r="V91" s="165" t="s">
        <v>26</v>
      </c>
      <c r="W91" s="156"/>
    </row>
    <row r="92" spans="1:23" ht="30" customHeight="1">
      <c r="A92" s="85"/>
      <c r="B92" s="209"/>
      <c r="C92" s="267" t="s">
        <v>167</v>
      </c>
      <c r="D92" s="268"/>
      <c r="E92" s="158">
        <f>SUM(E93:E101)</f>
        <v>1360000000</v>
      </c>
      <c r="F92" s="158">
        <f t="shared" ref="F92" si="29">SUM(F93:F101)</f>
        <v>0</v>
      </c>
      <c r="G92" s="221" t="s">
        <v>26</v>
      </c>
      <c r="H92" s="165" t="s">
        <v>26</v>
      </c>
      <c r="I92" s="158">
        <v>0</v>
      </c>
      <c r="J92" s="165" t="s">
        <v>26</v>
      </c>
      <c r="K92" s="165" t="s">
        <v>26</v>
      </c>
      <c r="L92" s="155">
        <v>0</v>
      </c>
      <c r="M92" s="153">
        <v>0</v>
      </c>
      <c r="N92" s="153">
        <v>0</v>
      </c>
      <c r="O92" s="164" t="s">
        <v>26</v>
      </c>
      <c r="P92" s="164" t="s">
        <v>26</v>
      </c>
      <c r="Q92" s="155">
        <f t="shared" si="27"/>
        <v>0</v>
      </c>
      <c r="R92" s="165" t="s">
        <v>26</v>
      </c>
      <c r="S92" s="165" t="s">
        <v>26</v>
      </c>
      <c r="T92" s="158">
        <f t="shared" si="28"/>
        <v>0</v>
      </c>
      <c r="U92" s="165" t="s">
        <v>26</v>
      </c>
      <c r="V92" s="165" t="s">
        <v>26</v>
      </c>
      <c r="W92" s="156"/>
    </row>
    <row r="93" spans="1:23" ht="39.950000000000003" customHeight="1">
      <c r="A93" s="85"/>
      <c r="B93" s="64"/>
      <c r="C93" s="79">
        <v>1</v>
      </c>
      <c r="D93" s="66" t="s">
        <v>94</v>
      </c>
      <c r="E93" s="68">
        <v>194000000</v>
      </c>
      <c r="F93" s="158">
        <v>0</v>
      </c>
      <c r="G93" s="221" t="s">
        <v>26</v>
      </c>
      <c r="H93" s="165" t="s">
        <v>26</v>
      </c>
      <c r="I93" s="158">
        <v>0</v>
      </c>
      <c r="J93" s="165" t="s">
        <v>26</v>
      </c>
      <c r="K93" s="165" t="s">
        <v>26</v>
      </c>
      <c r="L93" s="155">
        <v>0</v>
      </c>
      <c r="M93" s="153">
        <v>0</v>
      </c>
      <c r="N93" s="153">
        <v>0</v>
      </c>
      <c r="O93" s="164" t="s">
        <v>26</v>
      </c>
      <c r="P93" s="164" t="s">
        <v>26</v>
      </c>
      <c r="Q93" s="155">
        <f t="shared" si="27"/>
        <v>0</v>
      </c>
      <c r="R93" s="165" t="s">
        <v>26</v>
      </c>
      <c r="S93" s="165" t="s">
        <v>26</v>
      </c>
      <c r="T93" s="158">
        <f t="shared" si="28"/>
        <v>0</v>
      </c>
      <c r="U93" s="165" t="s">
        <v>26</v>
      </c>
      <c r="V93" s="165" t="s">
        <v>26</v>
      </c>
      <c r="W93" s="156"/>
    </row>
    <row r="94" spans="1:23" ht="39" customHeight="1">
      <c r="A94" s="85"/>
      <c r="B94" s="64"/>
      <c r="C94" s="79">
        <v>2</v>
      </c>
      <c r="D94" s="66" t="s">
        <v>95</v>
      </c>
      <c r="E94" s="68">
        <v>194000000</v>
      </c>
      <c r="F94" s="158">
        <v>0</v>
      </c>
      <c r="G94" s="221" t="s">
        <v>26</v>
      </c>
      <c r="H94" s="165" t="s">
        <v>26</v>
      </c>
      <c r="I94" s="158">
        <v>0</v>
      </c>
      <c r="J94" s="165" t="s">
        <v>26</v>
      </c>
      <c r="K94" s="165" t="s">
        <v>26</v>
      </c>
      <c r="L94" s="155">
        <v>0</v>
      </c>
      <c r="M94" s="153">
        <v>0</v>
      </c>
      <c r="N94" s="153">
        <v>0</v>
      </c>
      <c r="O94" s="164" t="s">
        <v>26</v>
      </c>
      <c r="P94" s="164" t="s">
        <v>26</v>
      </c>
      <c r="Q94" s="155">
        <f t="shared" si="27"/>
        <v>0</v>
      </c>
      <c r="R94" s="165" t="s">
        <v>26</v>
      </c>
      <c r="S94" s="165" t="s">
        <v>26</v>
      </c>
      <c r="T94" s="158">
        <f t="shared" si="28"/>
        <v>0</v>
      </c>
      <c r="U94" s="165" t="s">
        <v>26</v>
      </c>
      <c r="V94" s="165" t="s">
        <v>26</v>
      </c>
      <c r="W94" s="156"/>
    </row>
    <row r="95" spans="1:23" ht="39.950000000000003" customHeight="1">
      <c r="A95" s="85"/>
      <c r="B95" s="64"/>
      <c r="C95" s="79">
        <v>3</v>
      </c>
      <c r="D95" s="66" t="s">
        <v>96</v>
      </c>
      <c r="E95" s="68">
        <v>145500000</v>
      </c>
      <c r="F95" s="158">
        <v>0</v>
      </c>
      <c r="G95" s="221" t="s">
        <v>26</v>
      </c>
      <c r="H95" s="165" t="s">
        <v>26</v>
      </c>
      <c r="I95" s="158">
        <v>0</v>
      </c>
      <c r="J95" s="165" t="s">
        <v>26</v>
      </c>
      <c r="K95" s="165" t="s">
        <v>26</v>
      </c>
      <c r="L95" s="155">
        <v>0</v>
      </c>
      <c r="M95" s="153">
        <v>0</v>
      </c>
      <c r="N95" s="153">
        <v>0</v>
      </c>
      <c r="O95" s="164" t="s">
        <v>26</v>
      </c>
      <c r="P95" s="164" t="s">
        <v>26</v>
      </c>
      <c r="Q95" s="155">
        <f t="shared" si="27"/>
        <v>0</v>
      </c>
      <c r="R95" s="165" t="s">
        <v>26</v>
      </c>
      <c r="S95" s="165" t="s">
        <v>26</v>
      </c>
      <c r="T95" s="158">
        <f t="shared" si="28"/>
        <v>0</v>
      </c>
      <c r="U95" s="165" t="s">
        <v>26</v>
      </c>
      <c r="V95" s="165" t="s">
        <v>26</v>
      </c>
      <c r="W95" s="156"/>
    </row>
    <row r="96" spans="1:23" ht="39.950000000000003" customHeight="1">
      <c r="A96" s="85"/>
      <c r="B96" s="64"/>
      <c r="C96" s="79">
        <v>4</v>
      </c>
      <c r="D96" s="66" t="s">
        <v>97</v>
      </c>
      <c r="E96" s="68">
        <v>194000000</v>
      </c>
      <c r="F96" s="158">
        <v>0</v>
      </c>
      <c r="G96" s="221" t="s">
        <v>26</v>
      </c>
      <c r="H96" s="165" t="s">
        <v>26</v>
      </c>
      <c r="I96" s="158">
        <v>0</v>
      </c>
      <c r="J96" s="165" t="s">
        <v>26</v>
      </c>
      <c r="K96" s="165" t="s">
        <v>26</v>
      </c>
      <c r="L96" s="155">
        <v>0</v>
      </c>
      <c r="M96" s="153">
        <v>0</v>
      </c>
      <c r="N96" s="153">
        <v>0</v>
      </c>
      <c r="O96" s="164" t="s">
        <v>26</v>
      </c>
      <c r="P96" s="164" t="s">
        <v>26</v>
      </c>
      <c r="Q96" s="155">
        <f t="shared" si="27"/>
        <v>0</v>
      </c>
      <c r="R96" s="165" t="s">
        <v>26</v>
      </c>
      <c r="S96" s="165" t="s">
        <v>26</v>
      </c>
      <c r="T96" s="158">
        <f t="shared" si="28"/>
        <v>0</v>
      </c>
      <c r="U96" s="165" t="s">
        <v>26</v>
      </c>
      <c r="V96" s="165" t="s">
        <v>26</v>
      </c>
      <c r="W96" s="156"/>
    </row>
    <row r="97" spans="1:23" ht="53.25" customHeight="1">
      <c r="A97" s="156"/>
      <c r="B97" s="64"/>
      <c r="C97" s="79">
        <v>5</v>
      </c>
      <c r="D97" s="66" t="s">
        <v>98</v>
      </c>
      <c r="E97" s="68">
        <v>97000000</v>
      </c>
      <c r="F97" s="158">
        <v>0</v>
      </c>
      <c r="G97" s="221" t="s">
        <v>26</v>
      </c>
      <c r="H97" s="165" t="s">
        <v>26</v>
      </c>
      <c r="I97" s="158">
        <v>0</v>
      </c>
      <c r="J97" s="165" t="s">
        <v>26</v>
      </c>
      <c r="K97" s="165" t="s">
        <v>26</v>
      </c>
      <c r="L97" s="155">
        <v>0</v>
      </c>
      <c r="M97" s="153">
        <v>0</v>
      </c>
      <c r="N97" s="153">
        <v>0</v>
      </c>
      <c r="O97" s="164" t="s">
        <v>26</v>
      </c>
      <c r="P97" s="164" t="s">
        <v>26</v>
      </c>
      <c r="Q97" s="155">
        <f t="shared" si="27"/>
        <v>0</v>
      </c>
      <c r="R97" s="165" t="s">
        <v>26</v>
      </c>
      <c r="S97" s="165" t="s">
        <v>26</v>
      </c>
      <c r="T97" s="158">
        <f t="shared" si="28"/>
        <v>0</v>
      </c>
      <c r="U97" s="165" t="s">
        <v>26</v>
      </c>
      <c r="V97" s="165" t="s">
        <v>26</v>
      </c>
      <c r="W97" s="156"/>
    </row>
    <row r="98" spans="1:23" ht="39.950000000000003" customHeight="1">
      <c r="A98" s="160"/>
      <c r="B98" s="70"/>
      <c r="C98" s="193">
        <v>6</v>
      </c>
      <c r="D98" s="72" t="s">
        <v>99</v>
      </c>
      <c r="E98" s="73">
        <v>194000000</v>
      </c>
      <c r="F98" s="176">
        <v>0</v>
      </c>
      <c r="G98" s="224" t="s">
        <v>26</v>
      </c>
      <c r="H98" s="177" t="s">
        <v>26</v>
      </c>
      <c r="I98" s="176">
        <v>0</v>
      </c>
      <c r="J98" s="177" t="s">
        <v>26</v>
      </c>
      <c r="K98" s="177" t="s">
        <v>26</v>
      </c>
      <c r="L98" s="178">
        <v>0</v>
      </c>
      <c r="M98" s="179">
        <v>0</v>
      </c>
      <c r="N98" s="179">
        <v>0</v>
      </c>
      <c r="O98" s="180" t="s">
        <v>26</v>
      </c>
      <c r="P98" s="180" t="s">
        <v>26</v>
      </c>
      <c r="Q98" s="178">
        <f t="shared" si="27"/>
        <v>0</v>
      </c>
      <c r="R98" s="177" t="s">
        <v>26</v>
      </c>
      <c r="S98" s="177" t="s">
        <v>26</v>
      </c>
      <c r="T98" s="176">
        <f t="shared" si="28"/>
        <v>0</v>
      </c>
      <c r="U98" s="177" t="s">
        <v>26</v>
      </c>
      <c r="V98" s="177" t="s">
        <v>26</v>
      </c>
      <c r="W98" s="160"/>
    </row>
    <row r="99" spans="1:23" ht="39.950000000000003" customHeight="1">
      <c r="A99" s="171"/>
      <c r="B99" s="75"/>
      <c r="C99" s="76">
        <v>7</v>
      </c>
      <c r="D99" s="77" t="s">
        <v>100</v>
      </c>
      <c r="E99" s="78">
        <v>145500000</v>
      </c>
      <c r="F99" s="172">
        <v>0</v>
      </c>
      <c r="G99" s="225" t="s">
        <v>26</v>
      </c>
      <c r="H99" s="181" t="s">
        <v>26</v>
      </c>
      <c r="I99" s="172">
        <v>0</v>
      </c>
      <c r="J99" s="181" t="s">
        <v>26</v>
      </c>
      <c r="K99" s="181" t="s">
        <v>26</v>
      </c>
      <c r="L99" s="174">
        <v>0</v>
      </c>
      <c r="M99" s="182">
        <v>0</v>
      </c>
      <c r="N99" s="182">
        <v>0</v>
      </c>
      <c r="O99" s="183" t="s">
        <v>26</v>
      </c>
      <c r="P99" s="183" t="s">
        <v>26</v>
      </c>
      <c r="Q99" s="174">
        <f t="shared" si="27"/>
        <v>0</v>
      </c>
      <c r="R99" s="181" t="s">
        <v>26</v>
      </c>
      <c r="S99" s="181" t="s">
        <v>26</v>
      </c>
      <c r="T99" s="172">
        <f t="shared" si="28"/>
        <v>0</v>
      </c>
      <c r="U99" s="181" t="s">
        <v>26</v>
      </c>
      <c r="V99" s="181" t="s">
        <v>26</v>
      </c>
      <c r="W99" s="171"/>
    </row>
    <row r="100" spans="1:23" ht="39.950000000000003" customHeight="1">
      <c r="A100" s="156"/>
      <c r="B100" s="64"/>
      <c r="C100" s="65">
        <v>8</v>
      </c>
      <c r="D100" s="66" t="s">
        <v>101</v>
      </c>
      <c r="E100" s="68">
        <v>155200000</v>
      </c>
      <c r="F100" s="158">
        <v>0</v>
      </c>
      <c r="G100" s="221" t="s">
        <v>26</v>
      </c>
      <c r="H100" s="165" t="s">
        <v>26</v>
      </c>
      <c r="I100" s="158">
        <v>0</v>
      </c>
      <c r="J100" s="165" t="s">
        <v>26</v>
      </c>
      <c r="K100" s="165" t="s">
        <v>26</v>
      </c>
      <c r="L100" s="155">
        <v>0</v>
      </c>
      <c r="M100" s="153">
        <v>0</v>
      </c>
      <c r="N100" s="153">
        <v>0</v>
      </c>
      <c r="O100" s="164" t="s">
        <v>26</v>
      </c>
      <c r="P100" s="164" t="s">
        <v>26</v>
      </c>
      <c r="Q100" s="155">
        <f t="shared" si="27"/>
        <v>0</v>
      </c>
      <c r="R100" s="165" t="s">
        <v>26</v>
      </c>
      <c r="S100" s="165" t="s">
        <v>26</v>
      </c>
      <c r="T100" s="158">
        <f t="shared" si="28"/>
        <v>0</v>
      </c>
      <c r="U100" s="165" t="s">
        <v>26</v>
      </c>
      <c r="V100" s="165" t="s">
        <v>26</v>
      </c>
      <c r="W100" s="156"/>
    </row>
    <row r="101" spans="1:23" ht="18" customHeight="1">
      <c r="A101" s="156"/>
      <c r="B101" s="64"/>
      <c r="C101" s="65"/>
      <c r="D101" s="67" t="s">
        <v>30</v>
      </c>
      <c r="E101" s="68">
        <v>40800000</v>
      </c>
      <c r="F101" s="158">
        <v>0</v>
      </c>
      <c r="G101" s="221" t="s">
        <v>26</v>
      </c>
      <c r="H101" s="165" t="s">
        <v>26</v>
      </c>
      <c r="I101" s="158">
        <v>0</v>
      </c>
      <c r="J101" s="165" t="s">
        <v>26</v>
      </c>
      <c r="K101" s="165" t="s">
        <v>26</v>
      </c>
      <c r="L101" s="155">
        <v>0</v>
      </c>
      <c r="M101" s="153">
        <v>0</v>
      </c>
      <c r="N101" s="153">
        <v>0</v>
      </c>
      <c r="O101" s="164" t="s">
        <v>26</v>
      </c>
      <c r="P101" s="164" t="s">
        <v>26</v>
      </c>
      <c r="Q101" s="155">
        <f t="shared" si="27"/>
        <v>0</v>
      </c>
      <c r="R101" s="165" t="s">
        <v>26</v>
      </c>
      <c r="S101" s="165" t="s">
        <v>26</v>
      </c>
      <c r="T101" s="158">
        <f t="shared" si="28"/>
        <v>0</v>
      </c>
      <c r="U101" s="165" t="s">
        <v>26</v>
      </c>
      <c r="V101" s="165" t="s">
        <v>26</v>
      </c>
      <c r="W101" s="156"/>
    </row>
    <row r="102" spans="1:23" ht="12.95" customHeight="1">
      <c r="A102" s="156"/>
      <c r="B102" s="64"/>
      <c r="C102" s="65"/>
      <c r="D102" s="66"/>
      <c r="E102" s="158"/>
      <c r="F102" s="158"/>
      <c r="G102" s="222"/>
      <c r="H102" s="167"/>
      <c r="I102" s="155"/>
      <c r="J102" s="167"/>
      <c r="K102" s="167"/>
      <c r="L102" s="155"/>
      <c r="M102" s="167"/>
      <c r="N102" s="167"/>
      <c r="O102" s="167"/>
      <c r="P102" s="167"/>
      <c r="Q102" s="167"/>
      <c r="R102" s="165" t="s">
        <v>26</v>
      </c>
      <c r="S102" s="165" t="s">
        <v>26</v>
      </c>
      <c r="T102" s="158">
        <f t="shared" si="28"/>
        <v>0</v>
      </c>
      <c r="U102" s="165" t="s">
        <v>26</v>
      </c>
      <c r="V102" s="165" t="s">
        <v>26</v>
      </c>
      <c r="W102" s="156"/>
    </row>
    <row r="103" spans="1:23" s="163" customFormat="1" ht="30" customHeight="1">
      <c r="A103" s="85">
        <v>9</v>
      </c>
      <c r="B103" s="272" t="s">
        <v>102</v>
      </c>
      <c r="C103" s="273"/>
      <c r="D103" s="274"/>
      <c r="E103" s="154">
        <f>E104</f>
        <v>20000000</v>
      </c>
      <c r="F103" s="154">
        <f t="shared" ref="F103:L103" si="30">F104</f>
        <v>0</v>
      </c>
      <c r="G103" s="226" t="str">
        <f t="shared" si="30"/>
        <v>-</v>
      </c>
      <c r="H103" s="154" t="str">
        <f t="shared" si="30"/>
        <v>-</v>
      </c>
      <c r="I103" s="154">
        <f t="shared" si="30"/>
        <v>0</v>
      </c>
      <c r="J103" s="154" t="str">
        <f t="shared" si="30"/>
        <v>-</v>
      </c>
      <c r="K103" s="154" t="str">
        <f t="shared" si="30"/>
        <v>-</v>
      </c>
      <c r="L103" s="154">
        <f t="shared" si="30"/>
        <v>0</v>
      </c>
      <c r="M103" s="157">
        <v>0</v>
      </c>
      <c r="N103" s="157">
        <v>0</v>
      </c>
      <c r="O103" s="161" t="s">
        <v>26</v>
      </c>
      <c r="P103" s="161" t="s">
        <v>26</v>
      </c>
      <c r="Q103" s="159">
        <f t="shared" ref="Q103:Q104" si="31">L103</f>
        <v>0</v>
      </c>
      <c r="R103" s="162" t="s">
        <v>26</v>
      </c>
      <c r="S103" s="162" t="s">
        <v>26</v>
      </c>
      <c r="T103" s="154">
        <f t="shared" si="28"/>
        <v>0</v>
      </c>
      <c r="U103" s="162" t="s">
        <v>26</v>
      </c>
      <c r="V103" s="162" t="s">
        <v>26</v>
      </c>
      <c r="W103" s="85"/>
    </row>
    <row r="104" spans="1:23" ht="18" customHeight="1">
      <c r="A104" s="156"/>
      <c r="B104" s="64"/>
      <c r="C104" s="267" t="s">
        <v>103</v>
      </c>
      <c r="D104" s="268"/>
      <c r="E104" s="68">
        <v>20000000</v>
      </c>
      <c r="F104" s="158">
        <v>0</v>
      </c>
      <c r="G104" s="221" t="s">
        <v>26</v>
      </c>
      <c r="H104" s="165" t="s">
        <v>26</v>
      </c>
      <c r="I104" s="158">
        <v>0</v>
      </c>
      <c r="J104" s="165" t="s">
        <v>26</v>
      </c>
      <c r="K104" s="165" t="s">
        <v>26</v>
      </c>
      <c r="L104" s="155">
        <v>0</v>
      </c>
      <c r="M104" s="153">
        <v>0</v>
      </c>
      <c r="N104" s="153">
        <v>0</v>
      </c>
      <c r="O104" s="164" t="s">
        <v>26</v>
      </c>
      <c r="P104" s="164" t="s">
        <v>26</v>
      </c>
      <c r="Q104" s="155">
        <f t="shared" si="31"/>
        <v>0</v>
      </c>
      <c r="R104" s="165" t="s">
        <v>26</v>
      </c>
      <c r="S104" s="165" t="s">
        <v>26</v>
      </c>
      <c r="T104" s="158">
        <f t="shared" si="28"/>
        <v>0</v>
      </c>
      <c r="U104" s="165" t="s">
        <v>26</v>
      </c>
      <c r="V104" s="165" t="s">
        <v>26</v>
      </c>
      <c r="W104" s="156"/>
    </row>
    <row r="105" spans="1:23" ht="14.1" customHeight="1">
      <c r="A105" s="156"/>
      <c r="B105" s="64"/>
      <c r="C105" s="65"/>
      <c r="D105" s="66"/>
      <c r="E105" s="158"/>
      <c r="F105" s="158"/>
      <c r="G105" s="222"/>
      <c r="H105" s="167"/>
      <c r="I105" s="155"/>
      <c r="J105" s="167"/>
      <c r="K105" s="167"/>
      <c r="L105" s="155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</row>
    <row r="106" spans="1:23" s="163" customFormat="1" ht="30" customHeight="1">
      <c r="A106" s="85">
        <v>10</v>
      </c>
      <c r="B106" s="272" t="s">
        <v>104</v>
      </c>
      <c r="C106" s="273"/>
      <c r="D106" s="274"/>
      <c r="E106" s="154">
        <f>E107</f>
        <v>25000000</v>
      </c>
      <c r="F106" s="154">
        <f t="shared" ref="F106:L106" si="32">F107</f>
        <v>0</v>
      </c>
      <c r="G106" s="226" t="str">
        <f t="shared" si="32"/>
        <v>-</v>
      </c>
      <c r="H106" s="154" t="str">
        <f t="shared" si="32"/>
        <v>-</v>
      </c>
      <c r="I106" s="154">
        <f t="shared" si="32"/>
        <v>0</v>
      </c>
      <c r="J106" s="154" t="str">
        <f t="shared" si="32"/>
        <v>-</v>
      </c>
      <c r="K106" s="154" t="str">
        <f t="shared" si="32"/>
        <v>-</v>
      </c>
      <c r="L106" s="154">
        <f t="shared" si="32"/>
        <v>0</v>
      </c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</row>
    <row r="107" spans="1:23" ht="18" customHeight="1">
      <c r="A107" s="156"/>
      <c r="B107" s="64"/>
      <c r="C107" s="267" t="s">
        <v>177</v>
      </c>
      <c r="D107" s="268"/>
      <c r="E107" s="68">
        <v>25000000</v>
      </c>
      <c r="F107" s="158"/>
      <c r="G107" s="221" t="s">
        <v>26</v>
      </c>
      <c r="H107" s="165" t="s">
        <v>26</v>
      </c>
      <c r="I107" s="158">
        <v>0</v>
      </c>
      <c r="J107" s="165" t="s">
        <v>26</v>
      </c>
      <c r="K107" s="165" t="s">
        <v>26</v>
      </c>
      <c r="L107" s="155">
        <v>0</v>
      </c>
      <c r="M107" s="153">
        <v>0</v>
      </c>
      <c r="N107" s="153">
        <v>0</v>
      </c>
      <c r="O107" s="164" t="s">
        <v>26</v>
      </c>
      <c r="P107" s="164" t="s">
        <v>26</v>
      </c>
      <c r="Q107" s="155">
        <f t="shared" ref="Q107" si="33">L107</f>
        <v>0</v>
      </c>
      <c r="R107" s="165" t="s">
        <v>26</v>
      </c>
      <c r="S107" s="165" t="s">
        <v>26</v>
      </c>
      <c r="T107" s="158">
        <f t="shared" ref="T107" si="34">SUM(T108:T110)</f>
        <v>0</v>
      </c>
      <c r="U107" s="165" t="s">
        <v>26</v>
      </c>
      <c r="V107" s="165" t="s">
        <v>26</v>
      </c>
      <c r="W107" s="156"/>
    </row>
    <row r="108" spans="1:23" ht="14.1" customHeight="1">
      <c r="A108" s="156"/>
      <c r="B108" s="64"/>
      <c r="C108" s="65"/>
      <c r="D108" s="66"/>
      <c r="E108" s="158"/>
      <c r="F108" s="158"/>
      <c r="G108" s="222"/>
      <c r="H108" s="167"/>
      <c r="I108" s="155"/>
      <c r="J108" s="167"/>
      <c r="K108" s="167"/>
      <c r="L108" s="155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</row>
    <row r="109" spans="1:23" s="163" customFormat="1" ht="27.95" customHeight="1">
      <c r="A109" s="85">
        <v>11</v>
      </c>
      <c r="B109" s="272" t="s">
        <v>106</v>
      </c>
      <c r="C109" s="273"/>
      <c r="D109" s="274"/>
      <c r="E109" s="154">
        <f>E110</f>
        <v>20000000</v>
      </c>
      <c r="F109" s="154">
        <f t="shared" ref="F109:L109" si="35">F110</f>
        <v>0</v>
      </c>
      <c r="G109" s="226" t="str">
        <f t="shared" si="35"/>
        <v>-</v>
      </c>
      <c r="H109" s="154" t="str">
        <f t="shared" si="35"/>
        <v>-</v>
      </c>
      <c r="I109" s="154">
        <f t="shared" si="35"/>
        <v>0</v>
      </c>
      <c r="J109" s="154" t="str">
        <f t="shared" si="35"/>
        <v>-</v>
      </c>
      <c r="K109" s="154" t="str">
        <f t="shared" si="35"/>
        <v>-</v>
      </c>
      <c r="L109" s="154">
        <f t="shared" si="35"/>
        <v>0</v>
      </c>
      <c r="M109" s="157">
        <v>0</v>
      </c>
      <c r="N109" s="157">
        <v>0</v>
      </c>
      <c r="O109" s="161" t="s">
        <v>26</v>
      </c>
      <c r="P109" s="161" t="s">
        <v>26</v>
      </c>
      <c r="Q109" s="159">
        <f t="shared" ref="Q109:Q110" si="36">L109</f>
        <v>0</v>
      </c>
      <c r="R109" s="166"/>
      <c r="S109" s="166"/>
      <c r="T109" s="166"/>
      <c r="U109" s="166"/>
      <c r="V109" s="166"/>
      <c r="W109" s="166"/>
    </row>
    <row r="110" spans="1:23" ht="18" customHeight="1">
      <c r="A110" s="156"/>
      <c r="B110" s="64"/>
      <c r="C110" s="267" t="s">
        <v>107</v>
      </c>
      <c r="D110" s="268"/>
      <c r="E110" s="68">
        <v>20000000</v>
      </c>
      <c r="F110" s="158">
        <v>0</v>
      </c>
      <c r="G110" s="221" t="s">
        <v>26</v>
      </c>
      <c r="H110" s="165" t="s">
        <v>26</v>
      </c>
      <c r="I110" s="158">
        <v>0</v>
      </c>
      <c r="J110" s="165" t="s">
        <v>26</v>
      </c>
      <c r="K110" s="165" t="s">
        <v>26</v>
      </c>
      <c r="L110" s="155">
        <v>0</v>
      </c>
      <c r="M110" s="153">
        <v>0</v>
      </c>
      <c r="N110" s="153">
        <v>0</v>
      </c>
      <c r="O110" s="164" t="s">
        <v>26</v>
      </c>
      <c r="P110" s="164" t="s">
        <v>26</v>
      </c>
      <c r="Q110" s="155">
        <f t="shared" si="36"/>
        <v>0</v>
      </c>
      <c r="R110" s="165" t="s">
        <v>26</v>
      </c>
      <c r="S110" s="165" t="s">
        <v>26</v>
      </c>
      <c r="T110" s="158">
        <f t="shared" ref="T110" si="37">SUM(T111:T113)</f>
        <v>0</v>
      </c>
      <c r="U110" s="165" t="s">
        <v>26</v>
      </c>
      <c r="V110" s="165" t="s">
        <v>26</v>
      </c>
      <c r="W110" s="156"/>
    </row>
    <row r="111" spans="1:23" ht="14.1" customHeight="1">
      <c r="A111" s="156"/>
      <c r="B111" s="64"/>
      <c r="C111" s="65"/>
      <c r="D111" s="66"/>
      <c r="E111" s="158"/>
      <c r="F111" s="158"/>
      <c r="G111" s="222"/>
      <c r="H111" s="167"/>
      <c r="I111" s="155"/>
      <c r="J111" s="167"/>
      <c r="K111" s="167"/>
      <c r="L111" s="155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</row>
    <row r="112" spans="1:23" s="163" customFormat="1" ht="27" customHeight="1">
      <c r="A112" s="85">
        <v>12</v>
      </c>
      <c r="B112" s="272" t="s">
        <v>108</v>
      </c>
      <c r="C112" s="273"/>
      <c r="D112" s="274"/>
      <c r="E112" s="154">
        <f>E113</f>
        <v>20000000</v>
      </c>
      <c r="F112" s="154">
        <f t="shared" ref="F112:L112" si="38">F113</f>
        <v>0</v>
      </c>
      <c r="G112" s="226" t="str">
        <f t="shared" si="38"/>
        <v>-</v>
      </c>
      <c r="H112" s="154" t="str">
        <f t="shared" si="38"/>
        <v>-</v>
      </c>
      <c r="I112" s="154">
        <f t="shared" si="38"/>
        <v>0</v>
      </c>
      <c r="J112" s="154" t="str">
        <f t="shared" si="38"/>
        <v>-</v>
      </c>
      <c r="K112" s="154" t="str">
        <f t="shared" si="38"/>
        <v>-</v>
      </c>
      <c r="L112" s="154">
        <f t="shared" si="38"/>
        <v>0</v>
      </c>
      <c r="M112" s="157">
        <v>0</v>
      </c>
      <c r="N112" s="157">
        <v>0</v>
      </c>
      <c r="O112" s="161" t="s">
        <v>26</v>
      </c>
      <c r="P112" s="161" t="s">
        <v>26</v>
      </c>
      <c r="Q112" s="159">
        <f t="shared" ref="Q112:Q113" si="39">L112</f>
        <v>0</v>
      </c>
      <c r="R112" s="166"/>
      <c r="S112" s="166"/>
      <c r="T112" s="166"/>
      <c r="U112" s="166"/>
      <c r="V112" s="166"/>
      <c r="W112" s="166"/>
    </row>
    <row r="113" spans="1:23" ht="18" customHeight="1">
      <c r="A113" s="156"/>
      <c r="B113" s="64"/>
      <c r="C113" s="267" t="s">
        <v>109</v>
      </c>
      <c r="D113" s="268"/>
      <c r="E113" s="68">
        <v>20000000</v>
      </c>
      <c r="F113" s="158">
        <v>0</v>
      </c>
      <c r="G113" s="221" t="s">
        <v>26</v>
      </c>
      <c r="H113" s="165" t="s">
        <v>26</v>
      </c>
      <c r="I113" s="158">
        <v>0</v>
      </c>
      <c r="J113" s="165" t="s">
        <v>26</v>
      </c>
      <c r="K113" s="165" t="s">
        <v>26</v>
      </c>
      <c r="L113" s="155">
        <v>0</v>
      </c>
      <c r="M113" s="153">
        <v>0</v>
      </c>
      <c r="N113" s="153">
        <v>0</v>
      </c>
      <c r="O113" s="164" t="s">
        <v>26</v>
      </c>
      <c r="P113" s="164" t="s">
        <v>26</v>
      </c>
      <c r="Q113" s="155">
        <f t="shared" si="39"/>
        <v>0</v>
      </c>
      <c r="R113" s="165" t="s">
        <v>26</v>
      </c>
      <c r="S113" s="165" t="s">
        <v>26</v>
      </c>
      <c r="T113" s="158">
        <f t="shared" ref="T113" si="40">SUM(T114:T116)</f>
        <v>0</v>
      </c>
      <c r="U113" s="165" t="s">
        <v>26</v>
      </c>
      <c r="V113" s="165" t="s">
        <v>26</v>
      </c>
      <c r="W113" s="156"/>
    </row>
    <row r="114" spans="1:23" ht="12.95" customHeight="1">
      <c r="A114" s="156"/>
      <c r="B114" s="64"/>
      <c r="C114" s="65"/>
      <c r="D114" s="66"/>
      <c r="E114" s="158"/>
      <c r="F114" s="158"/>
      <c r="G114" s="222"/>
      <c r="H114" s="167"/>
      <c r="I114" s="155"/>
      <c r="J114" s="167"/>
      <c r="K114" s="167"/>
      <c r="L114" s="155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</row>
    <row r="115" spans="1:23" s="163" customFormat="1" ht="30" customHeight="1">
      <c r="A115" s="85">
        <v>13</v>
      </c>
      <c r="B115" s="272" t="s">
        <v>110</v>
      </c>
      <c r="C115" s="273"/>
      <c r="D115" s="274"/>
      <c r="E115" s="154">
        <f>E116</f>
        <v>60000000</v>
      </c>
      <c r="F115" s="154">
        <f t="shared" ref="F115:L115" si="41">F116</f>
        <v>0</v>
      </c>
      <c r="G115" s="226" t="str">
        <f t="shared" si="41"/>
        <v>-</v>
      </c>
      <c r="H115" s="154" t="str">
        <f t="shared" si="41"/>
        <v>-</v>
      </c>
      <c r="I115" s="154">
        <f t="shared" si="41"/>
        <v>0</v>
      </c>
      <c r="J115" s="154" t="str">
        <f t="shared" si="41"/>
        <v>-</v>
      </c>
      <c r="K115" s="154" t="str">
        <f t="shared" si="41"/>
        <v>-</v>
      </c>
      <c r="L115" s="154">
        <f t="shared" si="41"/>
        <v>18655900</v>
      </c>
      <c r="M115" s="157">
        <f>L115/E115*100</f>
        <v>31.093166666666665</v>
      </c>
      <c r="N115" s="157">
        <v>0</v>
      </c>
      <c r="O115" s="161" t="s">
        <v>26</v>
      </c>
      <c r="P115" s="161" t="s">
        <v>26</v>
      </c>
      <c r="Q115" s="159">
        <f t="shared" ref="Q115:Q116" si="42">L115</f>
        <v>18655900</v>
      </c>
      <c r="R115" s="166"/>
      <c r="S115" s="166"/>
      <c r="T115" s="166"/>
      <c r="U115" s="166"/>
      <c r="V115" s="166"/>
      <c r="W115" s="166"/>
    </row>
    <row r="116" spans="1:23" ht="30" customHeight="1">
      <c r="A116" s="85"/>
      <c r="B116" s="64"/>
      <c r="C116" s="267" t="s">
        <v>111</v>
      </c>
      <c r="D116" s="268"/>
      <c r="E116" s="68">
        <v>60000000</v>
      </c>
      <c r="F116" s="158">
        <v>0</v>
      </c>
      <c r="G116" s="221" t="s">
        <v>26</v>
      </c>
      <c r="H116" s="165" t="s">
        <v>26</v>
      </c>
      <c r="I116" s="158">
        <v>0</v>
      </c>
      <c r="J116" s="165" t="s">
        <v>26</v>
      </c>
      <c r="K116" s="165" t="s">
        <v>26</v>
      </c>
      <c r="L116" s="155">
        <f>12695900+5960000</f>
        <v>18655900</v>
      </c>
      <c r="M116" s="153">
        <f>L116/E116*100</f>
        <v>31.093166666666665</v>
      </c>
      <c r="N116" s="153">
        <v>0</v>
      </c>
      <c r="O116" s="164" t="s">
        <v>26</v>
      </c>
      <c r="P116" s="164" t="s">
        <v>26</v>
      </c>
      <c r="Q116" s="155">
        <f t="shared" si="42"/>
        <v>18655900</v>
      </c>
      <c r="R116" s="165" t="s">
        <v>26</v>
      </c>
      <c r="S116" s="165" t="s">
        <v>26</v>
      </c>
      <c r="T116" s="158">
        <f t="shared" ref="T116" si="43">SUM(T117:T119)</f>
        <v>0</v>
      </c>
      <c r="U116" s="165" t="s">
        <v>26</v>
      </c>
      <c r="V116" s="165" t="s">
        <v>26</v>
      </c>
      <c r="W116" s="156"/>
    </row>
    <row r="117" spans="1:23" ht="12.95" customHeight="1">
      <c r="A117" s="85"/>
      <c r="B117" s="64"/>
      <c r="C117" s="65"/>
      <c r="D117" s="66"/>
      <c r="E117" s="158"/>
      <c r="F117" s="158"/>
      <c r="G117" s="222"/>
      <c r="H117" s="167"/>
      <c r="I117" s="155"/>
      <c r="J117" s="167"/>
      <c r="K117" s="167"/>
      <c r="L117" s="155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</row>
    <row r="118" spans="1:23" s="163" customFormat="1" ht="27.95" customHeight="1">
      <c r="A118" s="85">
        <v>14</v>
      </c>
      <c r="B118" s="272" t="s">
        <v>112</v>
      </c>
      <c r="C118" s="273"/>
      <c r="D118" s="274"/>
      <c r="E118" s="154">
        <f>SUM(E119:E120)</f>
        <v>95000000</v>
      </c>
      <c r="F118" s="154">
        <f t="shared" ref="F118:L118" si="44">SUM(F119:F120)</f>
        <v>0</v>
      </c>
      <c r="G118" s="226">
        <f t="shared" si="44"/>
        <v>0</v>
      </c>
      <c r="H118" s="154">
        <f t="shared" si="44"/>
        <v>0</v>
      </c>
      <c r="I118" s="154">
        <f t="shared" si="44"/>
        <v>0</v>
      </c>
      <c r="J118" s="154">
        <f t="shared" si="44"/>
        <v>0</v>
      </c>
      <c r="K118" s="154">
        <f t="shared" si="44"/>
        <v>0</v>
      </c>
      <c r="L118" s="154">
        <f t="shared" si="44"/>
        <v>30000000</v>
      </c>
      <c r="M118" s="157">
        <f t="shared" ref="M118:M120" si="45">L118/E118*100</f>
        <v>31.578947368421051</v>
      </c>
      <c r="N118" s="157">
        <v>0</v>
      </c>
      <c r="O118" s="161" t="s">
        <v>26</v>
      </c>
      <c r="P118" s="161" t="s">
        <v>26</v>
      </c>
      <c r="Q118" s="159">
        <f t="shared" ref="Q118:Q120" si="46">L118</f>
        <v>30000000</v>
      </c>
      <c r="R118" s="166"/>
      <c r="S118" s="166"/>
      <c r="T118" s="166"/>
      <c r="U118" s="166"/>
      <c r="V118" s="166"/>
      <c r="W118" s="166"/>
    </row>
    <row r="119" spans="1:23" ht="27.95" customHeight="1">
      <c r="A119" s="156"/>
      <c r="B119" s="64"/>
      <c r="C119" s="267" t="s">
        <v>113</v>
      </c>
      <c r="D119" s="268"/>
      <c r="E119" s="68">
        <v>75000000</v>
      </c>
      <c r="F119" s="158">
        <v>0</v>
      </c>
      <c r="G119" s="221" t="s">
        <v>26</v>
      </c>
      <c r="H119" s="165" t="s">
        <v>26</v>
      </c>
      <c r="I119" s="158">
        <v>0</v>
      </c>
      <c r="J119" s="165" t="s">
        <v>26</v>
      </c>
      <c r="K119" s="165" t="s">
        <v>26</v>
      </c>
      <c r="L119" s="155">
        <v>25000000</v>
      </c>
      <c r="M119" s="153">
        <f t="shared" si="45"/>
        <v>33.333333333333329</v>
      </c>
      <c r="N119" s="153">
        <v>0</v>
      </c>
      <c r="O119" s="164" t="s">
        <v>26</v>
      </c>
      <c r="P119" s="164" t="s">
        <v>26</v>
      </c>
      <c r="Q119" s="155">
        <f t="shared" si="46"/>
        <v>25000000</v>
      </c>
      <c r="R119" s="165" t="s">
        <v>26</v>
      </c>
      <c r="S119" s="165" t="s">
        <v>26</v>
      </c>
      <c r="T119" s="158">
        <f t="shared" ref="T119:T120" si="47">SUM(T120:T122)</f>
        <v>0</v>
      </c>
      <c r="U119" s="165" t="s">
        <v>26</v>
      </c>
      <c r="V119" s="165" t="s">
        <v>26</v>
      </c>
      <c r="W119" s="156"/>
    </row>
    <row r="120" spans="1:23" ht="18" customHeight="1">
      <c r="A120" s="156"/>
      <c r="B120" s="88"/>
      <c r="C120" s="290" t="s">
        <v>114</v>
      </c>
      <c r="D120" s="291"/>
      <c r="E120" s="68">
        <v>20000000</v>
      </c>
      <c r="F120" s="158">
        <v>0</v>
      </c>
      <c r="G120" s="221" t="s">
        <v>26</v>
      </c>
      <c r="H120" s="165" t="s">
        <v>26</v>
      </c>
      <c r="I120" s="158">
        <v>0</v>
      </c>
      <c r="J120" s="165" t="s">
        <v>26</v>
      </c>
      <c r="K120" s="165" t="s">
        <v>26</v>
      </c>
      <c r="L120" s="155">
        <v>5000000</v>
      </c>
      <c r="M120" s="153">
        <f t="shared" si="45"/>
        <v>25</v>
      </c>
      <c r="N120" s="153">
        <v>0</v>
      </c>
      <c r="O120" s="164" t="s">
        <v>26</v>
      </c>
      <c r="P120" s="164" t="s">
        <v>26</v>
      </c>
      <c r="Q120" s="155">
        <f t="shared" si="46"/>
        <v>5000000</v>
      </c>
      <c r="R120" s="165" t="s">
        <v>26</v>
      </c>
      <c r="S120" s="165" t="s">
        <v>26</v>
      </c>
      <c r="T120" s="158">
        <f t="shared" si="47"/>
        <v>0</v>
      </c>
      <c r="U120" s="165" t="s">
        <v>26</v>
      </c>
      <c r="V120" s="165" t="s">
        <v>26</v>
      </c>
      <c r="W120" s="156"/>
    </row>
    <row r="121" spans="1:23" ht="12.95" customHeight="1">
      <c r="A121" s="156"/>
      <c r="B121" s="88"/>
      <c r="C121" s="91"/>
      <c r="D121" s="92"/>
      <c r="E121" s="158"/>
      <c r="F121" s="158"/>
      <c r="G121" s="222"/>
      <c r="H121" s="167"/>
      <c r="I121" s="155"/>
      <c r="J121" s="167"/>
      <c r="K121" s="167"/>
      <c r="L121" s="155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</row>
    <row r="122" spans="1:23" s="163" customFormat="1" ht="30" customHeight="1">
      <c r="A122" s="85">
        <v>15</v>
      </c>
      <c r="B122" s="272" t="s">
        <v>115</v>
      </c>
      <c r="C122" s="273"/>
      <c r="D122" s="274"/>
      <c r="E122" s="154">
        <f>SUM(E123:E124)</f>
        <v>60000000</v>
      </c>
      <c r="F122" s="154">
        <f t="shared" ref="F122:L122" si="48">SUM(F123:F124)</f>
        <v>0</v>
      </c>
      <c r="G122" s="226">
        <f t="shared" si="48"/>
        <v>0</v>
      </c>
      <c r="H122" s="154">
        <f t="shared" si="48"/>
        <v>0</v>
      </c>
      <c r="I122" s="154">
        <f t="shared" si="48"/>
        <v>0</v>
      </c>
      <c r="J122" s="154">
        <f t="shared" si="48"/>
        <v>0</v>
      </c>
      <c r="K122" s="154">
        <f t="shared" si="48"/>
        <v>0</v>
      </c>
      <c r="L122" s="154">
        <f t="shared" si="48"/>
        <v>0</v>
      </c>
      <c r="M122" s="157">
        <v>0</v>
      </c>
      <c r="N122" s="157">
        <v>0</v>
      </c>
      <c r="O122" s="161" t="s">
        <v>26</v>
      </c>
      <c r="P122" s="161" t="s">
        <v>26</v>
      </c>
      <c r="Q122" s="159">
        <f t="shared" ref="Q122:Q124" si="49">L122</f>
        <v>0</v>
      </c>
      <c r="R122" s="166"/>
      <c r="S122" s="166"/>
      <c r="T122" s="166"/>
      <c r="U122" s="166"/>
      <c r="V122" s="166"/>
      <c r="W122" s="166"/>
    </row>
    <row r="123" spans="1:23" ht="20.100000000000001" customHeight="1">
      <c r="A123" s="156"/>
      <c r="B123" s="88">
        <v>1</v>
      </c>
      <c r="C123" s="290" t="s">
        <v>116</v>
      </c>
      <c r="D123" s="291"/>
      <c r="E123" s="68">
        <v>40000000</v>
      </c>
      <c r="F123" s="158">
        <v>0</v>
      </c>
      <c r="G123" s="221" t="s">
        <v>26</v>
      </c>
      <c r="H123" s="165" t="s">
        <v>26</v>
      </c>
      <c r="I123" s="158">
        <v>0</v>
      </c>
      <c r="J123" s="165" t="s">
        <v>26</v>
      </c>
      <c r="K123" s="165" t="s">
        <v>26</v>
      </c>
      <c r="L123" s="155">
        <v>0</v>
      </c>
      <c r="M123" s="153">
        <v>0</v>
      </c>
      <c r="N123" s="153">
        <v>0</v>
      </c>
      <c r="O123" s="164" t="s">
        <v>26</v>
      </c>
      <c r="P123" s="164" t="s">
        <v>26</v>
      </c>
      <c r="Q123" s="155">
        <f t="shared" si="49"/>
        <v>0</v>
      </c>
      <c r="R123" s="165" t="s">
        <v>26</v>
      </c>
      <c r="S123" s="165" t="s">
        <v>26</v>
      </c>
      <c r="T123" s="158">
        <f t="shared" ref="T123:T124" si="50">SUM(T124:T126)</f>
        <v>0</v>
      </c>
      <c r="U123" s="165" t="s">
        <v>26</v>
      </c>
      <c r="V123" s="165" t="s">
        <v>26</v>
      </c>
      <c r="W123" s="156"/>
    </row>
    <row r="124" spans="1:23" ht="20.100000000000001" customHeight="1">
      <c r="A124" s="156"/>
      <c r="B124" s="88">
        <v>2</v>
      </c>
      <c r="C124" s="290" t="s">
        <v>117</v>
      </c>
      <c r="D124" s="291"/>
      <c r="E124" s="68">
        <v>20000000</v>
      </c>
      <c r="F124" s="158">
        <v>0</v>
      </c>
      <c r="G124" s="221" t="s">
        <v>26</v>
      </c>
      <c r="H124" s="165" t="s">
        <v>26</v>
      </c>
      <c r="I124" s="158">
        <v>0</v>
      </c>
      <c r="J124" s="165" t="s">
        <v>26</v>
      </c>
      <c r="K124" s="165" t="s">
        <v>26</v>
      </c>
      <c r="L124" s="155">
        <v>0</v>
      </c>
      <c r="M124" s="153">
        <v>0</v>
      </c>
      <c r="N124" s="153">
        <v>0</v>
      </c>
      <c r="O124" s="164" t="s">
        <v>26</v>
      </c>
      <c r="P124" s="164" t="s">
        <v>26</v>
      </c>
      <c r="Q124" s="155">
        <f t="shared" si="49"/>
        <v>0</v>
      </c>
      <c r="R124" s="165" t="s">
        <v>26</v>
      </c>
      <c r="S124" s="165" t="s">
        <v>26</v>
      </c>
      <c r="T124" s="158">
        <f t="shared" si="50"/>
        <v>0</v>
      </c>
      <c r="U124" s="165" t="s">
        <v>26</v>
      </c>
      <c r="V124" s="165" t="s">
        <v>26</v>
      </c>
      <c r="W124" s="156"/>
    </row>
    <row r="125" spans="1:23" ht="12.95" customHeight="1">
      <c r="A125" s="156"/>
      <c r="B125" s="88"/>
      <c r="C125" s="91"/>
      <c r="D125" s="92"/>
      <c r="E125" s="158"/>
      <c r="F125" s="158"/>
      <c r="G125" s="222"/>
      <c r="H125" s="167"/>
      <c r="I125" s="155"/>
      <c r="J125" s="167"/>
      <c r="K125" s="167"/>
      <c r="L125" s="155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</row>
    <row r="126" spans="1:23" s="163" customFormat="1" ht="30" customHeight="1">
      <c r="A126" s="85">
        <v>16</v>
      </c>
      <c r="B126" s="298" t="s">
        <v>118</v>
      </c>
      <c r="C126" s="299"/>
      <c r="D126" s="300"/>
      <c r="E126" s="154">
        <f>E127</f>
        <v>10000000</v>
      </c>
      <c r="F126" s="154">
        <f t="shared" ref="F126:L126" si="51">F127</f>
        <v>0</v>
      </c>
      <c r="G126" s="226" t="str">
        <f t="shared" si="51"/>
        <v>-</v>
      </c>
      <c r="H126" s="154" t="str">
        <f t="shared" si="51"/>
        <v>-</v>
      </c>
      <c r="I126" s="154">
        <f t="shared" si="51"/>
        <v>0</v>
      </c>
      <c r="J126" s="154" t="str">
        <f t="shared" si="51"/>
        <v>-</v>
      </c>
      <c r="K126" s="154" t="str">
        <f t="shared" si="51"/>
        <v>-</v>
      </c>
      <c r="L126" s="154">
        <f t="shared" si="51"/>
        <v>0</v>
      </c>
      <c r="M126" s="157">
        <v>0</v>
      </c>
      <c r="N126" s="157">
        <v>0</v>
      </c>
      <c r="O126" s="161" t="s">
        <v>26</v>
      </c>
      <c r="P126" s="161" t="s">
        <v>26</v>
      </c>
      <c r="Q126" s="159">
        <f t="shared" ref="Q126:Q127" si="52">L126</f>
        <v>0</v>
      </c>
      <c r="R126" s="166"/>
      <c r="S126" s="166"/>
      <c r="T126" s="166"/>
      <c r="U126" s="166"/>
      <c r="V126" s="166"/>
      <c r="W126" s="166"/>
    </row>
    <row r="127" spans="1:23" ht="41.25" customHeight="1">
      <c r="A127" s="156"/>
      <c r="B127" s="88"/>
      <c r="C127" s="290" t="s">
        <v>119</v>
      </c>
      <c r="D127" s="291"/>
      <c r="E127" s="68">
        <v>10000000</v>
      </c>
      <c r="F127" s="158">
        <v>0</v>
      </c>
      <c r="G127" s="221" t="s">
        <v>26</v>
      </c>
      <c r="H127" s="165" t="s">
        <v>26</v>
      </c>
      <c r="I127" s="158">
        <v>0</v>
      </c>
      <c r="J127" s="165" t="s">
        <v>26</v>
      </c>
      <c r="K127" s="165" t="s">
        <v>26</v>
      </c>
      <c r="L127" s="155">
        <v>0</v>
      </c>
      <c r="M127" s="153">
        <v>0</v>
      </c>
      <c r="N127" s="153">
        <v>0</v>
      </c>
      <c r="O127" s="164" t="s">
        <v>26</v>
      </c>
      <c r="P127" s="164" t="s">
        <v>26</v>
      </c>
      <c r="Q127" s="155">
        <f t="shared" si="52"/>
        <v>0</v>
      </c>
      <c r="R127" s="165" t="s">
        <v>26</v>
      </c>
      <c r="S127" s="165" t="s">
        <v>26</v>
      </c>
      <c r="T127" s="158">
        <f t="shared" ref="T127" si="53">SUM(T128:T130)</f>
        <v>0</v>
      </c>
      <c r="U127" s="165" t="s">
        <v>26</v>
      </c>
      <c r="V127" s="165" t="s">
        <v>26</v>
      </c>
      <c r="W127" s="156"/>
    </row>
    <row r="128" spans="1:23" ht="12.95" customHeight="1">
      <c r="A128" s="156"/>
      <c r="B128" s="88"/>
      <c r="C128" s="91"/>
      <c r="D128" s="92"/>
      <c r="E128" s="158"/>
      <c r="F128" s="158"/>
      <c r="G128" s="222"/>
      <c r="H128" s="167"/>
      <c r="I128" s="155"/>
      <c r="J128" s="167"/>
      <c r="K128" s="167"/>
      <c r="L128" s="155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</row>
    <row r="129" spans="1:23" s="163" customFormat="1" ht="18" customHeight="1">
      <c r="A129" s="214">
        <v>17</v>
      </c>
      <c r="B129" s="317" t="s">
        <v>120</v>
      </c>
      <c r="C129" s="318"/>
      <c r="D129" s="319"/>
      <c r="E129" s="215">
        <f>E130</f>
        <v>12500000</v>
      </c>
      <c r="F129" s="215">
        <f t="shared" ref="F129:L129" si="54">F130</f>
        <v>0</v>
      </c>
      <c r="G129" s="229" t="str">
        <f t="shared" si="54"/>
        <v>-</v>
      </c>
      <c r="H129" s="215" t="str">
        <f t="shared" si="54"/>
        <v>-</v>
      </c>
      <c r="I129" s="215">
        <f t="shared" si="54"/>
        <v>0</v>
      </c>
      <c r="J129" s="215" t="str">
        <f t="shared" si="54"/>
        <v>-</v>
      </c>
      <c r="K129" s="215" t="str">
        <f t="shared" si="54"/>
        <v>-</v>
      </c>
      <c r="L129" s="215">
        <f t="shared" si="54"/>
        <v>0</v>
      </c>
      <c r="M129" s="216">
        <v>0</v>
      </c>
      <c r="N129" s="216">
        <v>0</v>
      </c>
      <c r="O129" s="217" t="s">
        <v>26</v>
      </c>
      <c r="P129" s="217" t="s">
        <v>26</v>
      </c>
      <c r="Q129" s="218">
        <f t="shared" ref="Q129:Q130" si="55">L129</f>
        <v>0</v>
      </c>
      <c r="R129" s="219"/>
      <c r="S129" s="219"/>
      <c r="T129" s="219"/>
      <c r="U129" s="219"/>
      <c r="V129" s="219"/>
      <c r="W129" s="219"/>
    </row>
    <row r="130" spans="1:23" ht="30" customHeight="1">
      <c r="A130" s="160"/>
      <c r="B130" s="93"/>
      <c r="C130" s="315" t="s">
        <v>121</v>
      </c>
      <c r="D130" s="316"/>
      <c r="E130" s="73">
        <v>12500000</v>
      </c>
      <c r="F130" s="176">
        <v>0</v>
      </c>
      <c r="G130" s="224" t="s">
        <v>26</v>
      </c>
      <c r="H130" s="177" t="s">
        <v>26</v>
      </c>
      <c r="I130" s="176">
        <v>0</v>
      </c>
      <c r="J130" s="177" t="s">
        <v>26</v>
      </c>
      <c r="K130" s="177" t="s">
        <v>26</v>
      </c>
      <c r="L130" s="178">
        <v>0</v>
      </c>
      <c r="M130" s="179">
        <v>0</v>
      </c>
      <c r="N130" s="179">
        <v>0</v>
      </c>
      <c r="O130" s="180" t="s">
        <v>26</v>
      </c>
      <c r="P130" s="180" t="s">
        <v>26</v>
      </c>
      <c r="Q130" s="178">
        <f t="shared" si="55"/>
        <v>0</v>
      </c>
      <c r="R130" s="177" t="s">
        <v>26</v>
      </c>
      <c r="S130" s="177" t="s">
        <v>26</v>
      </c>
      <c r="T130" s="176">
        <f t="shared" ref="T130" si="56">SUM(T131:T133)</f>
        <v>0</v>
      </c>
      <c r="U130" s="177" t="s">
        <v>26</v>
      </c>
      <c r="V130" s="177" t="s">
        <v>26</v>
      </c>
      <c r="W130" s="160"/>
    </row>
    <row r="131" spans="1:23" ht="14.1" customHeight="1">
      <c r="A131" s="171"/>
      <c r="B131" s="112"/>
      <c r="C131" s="113"/>
      <c r="D131" s="114"/>
      <c r="E131" s="172"/>
      <c r="F131" s="172"/>
      <c r="G131" s="230"/>
      <c r="H131" s="173"/>
      <c r="I131" s="174"/>
      <c r="J131" s="173"/>
      <c r="K131" s="173"/>
      <c r="L131" s="174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</row>
    <row r="132" spans="1:23" s="163" customFormat="1" ht="30" customHeight="1">
      <c r="A132" s="85">
        <v>18</v>
      </c>
      <c r="B132" s="298" t="s">
        <v>122</v>
      </c>
      <c r="C132" s="299"/>
      <c r="D132" s="300"/>
      <c r="E132" s="154">
        <f>E133</f>
        <v>20000000</v>
      </c>
      <c r="F132" s="154">
        <f t="shared" ref="F132:L132" si="57">F133</f>
        <v>0</v>
      </c>
      <c r="G132" s="226" t="str">
        <f t="shared" si="57"/>
        <v>-</v>
      </c>
      <c r="H132" s="154" t="str">
        <f t="shared" si="57"/>
        <v>-</v>
      </c>
      <c r="I132" s="154">
        <f t="shared" si="57"/>
        <v>0</v>
      </c>
      <c r="J132" s="154" t="str">
        <f t="shared" si="57"/>
        <v>-</v>
      </c>
      <c r="K132" s="154" t="str">
        <f t="shared" si="57"/>
        <v>-</v>
      </c>
      <c r="L132" s="154">
        <f t="shared" si="57"/>
        <v>0</v>
      </c>
      <c r="M132" s="157">
        <v>0</v>
      </c>
      <c r="N132" s="157">
        <v>0</v>
      </c>
      <c r="O132" s="161" t="s">
        <v>26</v>
      </c>
      <c r="P132" s="161" t="s">
        <v>26</v>
      </c>
      <c r="Q132" s="159">
        <f t="shared" ref="Q132:Q133" si="58">L132</f>
        <v>0</v>
      </c>
      <c r="R132" s="166"/>
      <c r="S132" s="166"/>
      <c r="T132" s="166"/>
      <c r="U132" s="166"/>
      <c r="V132" s="166"/>
      <c r="W132" s="166"/>
    </row>
    <row r="133" spans="1:23" ht="18" customHeight="1">
      <c r="A133" s="156"/>
      <c r="B133" s="88"/>
      <c r="C133" s="290" t="s">
        <v>123</v>
      </c>
      <c r="D133" s="291"/>
      <c r="E133" s="68">
        <v>20000000</v>
      </c>
      <c r="F133" s="158">
        <v>0</v>
      </c>
      <c r="G133" s="221" t="s">
        <v>26</v>
      </c>
      <c r="H133" s="165" t="s">
        <v>26</v>
      </c>
      <c r="I133" s="158">
        <v>0</v>
      </c>
      <c r="J133" s="165" t="s">
        <v>26</v>
      </c>
      <c r="K133" s="165" t="s">
        <v>26</v>
      </c>
      <c r="L133" s="155">
        <v>0</v>
      </c>
      <c r="M133" s="153">
        <v>0</v>
      </c>
      <c r="N133" s="153">
        <v>0</v>
      </c>
      <c r="O133" s="164" t="s">
        <v>26</v>
      </c>
      <c r="P133" s="164" t="s">
        <v>26</v>
      </c>
      <c r="Q133" s="155">
        <f t="shared" si="58"/>
        <v>0</v>
      </c>
      <c r="R133" s="165" t="s">
        <v>26</v>
      </c>
      <c r="S133" s="165" t="s">
        <v>26</v>
      </c>
      <c r="T133" s="158">
        <f t="shared" ref="T133" si="59">SUM(T135:T137)</f>
        <v>0</v>
      </c>
      <c r="U133" s="165" t="s">
        <v>26</v>
      </c>
      <c r="V133" s="165" t="s">
        <v>26</v>
      </c>
      <c r="W133" s="156"/>
    </row>
    <row r="134" spans="1:23" ht="24.75" customHeight="1">
      <c r="A134" s="156"/>
      <c r="B134" s="88"/>
      <c r="C134" s="205"/>
      <c r="D134" s="206"/>
      <c r="E134" s="68"/>
      <c r="F134" s="158"/>
      <c r="G134" s="221"/>
      <c r="H134" s="165"/>
      <c r="I134" s="158"/>
      <c r="J134" s="165"/>
      <c r="K134" s="165"/>
      <c r="L134" s="155"/>
      <c r="M134" s="153"/>
      <c r="N134" s="153"/>
      <c r="O134" s="164"/>
      <c r="P134" s="164"/>
      <c r="Q134" s="155"/>
      <c r="R134" s="165"/>
      <c r="S134" s="165"/>
      <c r="T134" s="158"/>
      <c r="U134" s="165"/>
      <c r="V134" s="165"/>
      <c r="W134" s="156"/>
    </row>
    <row r="135" spans="1:23" ht="14.1" customHeight="1">
      <c r="A135" s="156"/>
      <c r="B135" s="88"/>
      <c r="C135" s="91"/>
      <c r="D135" s="92"/>
      <c r="E135" s="158"/>
      <c r="F135" s="158"/>
      <c r="G135" s="222"/>
      <c r="H135" s="167"/>
      <c r="I135" s="155"/>
      <c r="J135" s="167"/>
      <c r="K135" s="167"/>
      <c r="L135" s="155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</row>
    <row r="136" spans="1:23" s="163" customFormat="1" ht="18" customHeight="1">
      <c r="A136" s="85">
        <v>19</v>
      </c>
      <c r="B136" s="298" t="s">
        <v>124</v>
      </c>
      <c r="C136" s="299"/>
      <c r="D136" s="300"/>
      <c r="E136" s="154">
        <f>E137</f>
        <v>20000000</v>
      </c>
      <c r="F136" s="154">
        <f t="shared" ref="F136:L136" si="60">F137</f>
        <v>0</v>
      </c>
      <c r="G136" s="226" t="str">
        <f t="shared" si="60"/>
        <v>-</v>
      </c>
      <c r="H136" s="154" t="str">
        <f t="shared" si="60"/>
        <v>-</v>
      </c>
      <c r="I136" s="154">
        <f t="shared" si="60"/>
        <v>0</v>
      </c>
      <c r="J136" s="154" t="str">
        <f t="shared" si="60"/>
        <v>-</v>
      </c>
      <c r="K136" s="154" t="str">
        <f t="shared" si="60"/>
        <v>-</v>
      </c>
      <c r="L136" s="154">
        <f t="shared" si="60"/>
        <v>19896800</v>
      </c>
      <c r="M136" s="157">
        <f t="shared" ref="M136:M137" si="61">L136/E136*100</f>
        <v>99.483999999999995</v>
      </c>
      <c r="N136" s="157">
        <v>0</v>
      </c>
      <c r="O136" s="161" t="s">
        <v>26</v>
      </c>
      <c r="P136" s="161" t="s">
        <v>26</v>
      </c>
      <c r="Q136" s="159">
        <f t="shared" ref="Q136:Q137" si="62">L136</f>
        <v>19896800</v>
      </c>
      <c r="R136" s="166"/>
      <c r="S136" s="166"/>
      <c r="T136" s="166"/>
      <c r="U136" s="166"/>
      <c r="V136" s="166"/>
      <c r="W136" s="166"/>
    </row>
    <row r="137" spans="1:23" ht="30" customHeight="1">
      <c r="A137" s="156"/>
      <c r="B137" s="88"/>
      <c r="C137" s="290" t="s">
        <v>125</v>
      </c>
      <c r="D137" s="291"/>
      <c r="E137" s="68">
        <v>20000000</v>
      </c>
      <c r="F137" s="158">
        <v>0</v>
      </c>
      <c r="G137" s="221" t="s">
        <v>26</v>
      </c>
      <c r="H137" s="165" t="s">
        <v>26</v>
      </c>
      <c r="I137" s="158">
        <v>0</v>
      </c>
      <c r="J137" s="165" t="s">
        <v>26</v>
      </c>
      <c r="K137" s="165" t="s">
        <v>26</v>
      </c>
      <c r="L137" s="155">
        <v>19896800</v>
      </c>
      <c r="M137" s="153">
        <f t="shared" si="61"/>
        <v>99.483999999999995</v>
      </c>
      <c r="N137" s="153">
        <v>0</v>
      </c>
      <c r="O137" s="164" t="s">
        <v>26</v>
      </c>
      <c r="P137" s="164" t="s">
        <v>26</v>
      </c>
      <c r="Q137" s="155">
        <f t="shared" si="62"/>
        <v>19896800</v>
      </c>
      <c r="R137" s="165" t="s">
        <v>26</v>
      </c>
      <c r="S137" s="165" t="s">
        <v>26</v>
      </c>
      <c r="T137" s="158">
        <f t="shared" ref="T137" si="63">SUM(T138:T140)</f>
        <v>0</v>
      </c>
      <c r="U137" s="165" t="s">
        <v>26</v>
      </c>
      <c r="V137" s="165" t="s">
        <v>26</v>
      </c>
      <c r="W137" s="156"/>
    </row>
    <row r="138" spans="1:23" ht="14.1" customHeight="1">
      <c r="A138" s="156"/>
      <c r="B138" s="88"/>
      <c r="C138" s="91"/>
      <c r="D138" s="92"/>
      <c r="E138" s="158"/>
      <c r="F138" s="158"/>
      <c r="G138" s="222"/>
      <c r="H138" s="167"/>
      <c r="I138" s="155"/>
      <c r="J138" s="167"/>
      <c r="K138" s="167"/>
      <c r="L138" s="155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</row>
    <row r="139" spans="1:23" s="163" customFormat="1" ht="42" customHeight="1">
      <c r="A139" s="85">
        <v>20</v>
      </c>
      <c r="B139" s="298" t="s">
        <v>126</v>
      </c>
      <c r="C139" s="299"/>
      <c r="D139" s="300"/>
      <c r="E139" s="154">
        <f>E140</f>
        <v>10000000</v>
      </c>
      <c r="F139" s="154">
        <f t="shared" ref="F139:L139" si="64">F140</f>
        <v>0</v>
      </c>
      <c r="G139" s="226" t="str">
        <f t="shared" si="64"/>
        <v>-</v>
      </c>
      <c r="H139" s="154" t="str">
        <f t="shared" si="64"/>
        <v>-</v>
      </c>
      <c r="I139" s="154">
        <f t="shared" si="64"/>
        <v>0</v>
      </c>
      <c r="J139" s="154" t="str">
        <f t="shared" si="64"/>
        <v>-</v>
      </c>
      <c r="K139" s="154" t="str">
        <f t="shared" si="64"/>
        <v>-</v>
      </c>
      <c r="L139" s="154">
        <f t="shared" si="64"/>
        <v>0</v>
      </c>
      <c r="M139" s="157">
        <v>0</v>
      </c>
      <c r="N139" s="157">
        <v>0</v>
      </c>
      <c r="O139" s="161" t="s">
        <v>26</v>
      </c>
      <c r="P139" s="161" t="s">
        <v>26</v>
      </c>
      <c r="Q139" s="159">
        <f t="shared" ref="Q139:Q140" si="65">L139</f>
        <v>0</v>
      </c>
      <c r="R139" s="166"/>
      <c r="S139" s="166"/>
      <c r="T139" s="166"/>
      <c r="U139" s="166"/>
      <c r="V139" s="166"/>
      <c r="W139" s="166"/>
    </row>
    <row r="140" spans="1:23" ht="18" customHeight="1">
      <c r="A140" s="156"/>
      <c r="B140" s="88"/>
      <c r="C140" s="290" t="s">
        <v>127</v>
      </c>
      <c r="D140" s="291"/>
      <c r="E140" s="68">
        <v>10000000</v>
      </c>
      <c r="F140" s="158">
        <v>0</v>
      </c>
      <c r="G140" s="221" t="s">
        <v>26</v>
      </c>
      <c r="H140" s="165" t="s">
        <v>26</v>
      </c>
      <c r="I140" s="158">
        <v>0</v>
      </c>
      <c r="J140" s="165" t="s">
        <v>26</v>
      </c>
      <c r="K140" s="165" t="s">
        <v>26</v>
      </c>
      <c r="L140" s="155">
        <v>0</v>
      </c>
      <c r="M140" s="153">
        <v>0</v>
      </c>
      <c r="N140" s="153">
        <v>0</v>
      </c>
      <c r="O140" s="164" t="s">
        <v>26</v>
      </c>
      <c r="P140" s="164" t="s">
        <v>26</v>
      </c>
      <c r="Q140" s="155">
        <f t="shared" si="65"/>
        <v>0</v>
      </c>
      <c r="R140" s="165" t="s">
        <v>26</v>
      </c>
      <c r="S140" s="165" t="s">
        <v>26</v>
      </c>
      <c r="T140" s="158">
        <f t="shared" ref="T140" si="66">SUM(T141:T143)</f>
        <v>0</v>
      </c>
      <c r="U140" s="165" t="s">
        <v>26</v>
      </c>
      <c r="V140" s="165" t="s">
        <v>26</v>
      </c>
      <c r="W140" s="156"/>
    </row>
    <row r="141" spans="1:23" ht="14.1" customHeight="1">
      <c r="A141" s="156"/>
      <c r="B141" s="88"/>
      <c r="C141" s="91"/>
      <c r="D141" s="92"/>
      <c r="E141" s="158"/>
      <c r="F141" s="158"/>
      <c r="G141" s="222"/>
      <c r="H141" s="167"/>
      <c r="I141" s="155"/>
      <c r="J141" s="167"/>
      <c r="K141" s="167"/>
      <c r="L141" s="155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</row>
    <row r="142" spans="1:23" s="163" customFormat="1" ht="45.75" customHeight="1">
      <c r="A142" s="85">
        <v>21</v>
      </c>
      <c r="B142" s="298" t="s">
        <v>128</v>
      </c>
      <c r="C142" s="299"/>
      <c r="D142" s="300"/>
      <c r="E142" s="154">
        <f>E143</f>
        <v>1090000000</v>
      </c>
      <c r="F142" s="154">
        <f>F143</f>
        <v>0</v>
      </c>
      <c r="G142" s="220"/>
      <c r="H142" s="166"/>
      <c r="I142" s="154">
        <f>I143</f>
        <v>0</v>
      </c>
      <c r="J142" s="166"/>
      <c r="K142" s="166"/>
      <c r="L142" s="154">
        <f>L143</f>
        <v>0</v>
      </c>
      <c r="M142" s="157">
        <v>0</v>
      </c>
      <c r="N142" s="157">
        <v>0</v>
      </c>
      <c r="O142" s="161" t="s">
        <v>26</v>
      </c>
      <c r="P142" s="161" t="s">
        <v>26</v>
      </c>
      <c r="Q142" s="159">
        <f t="shared" ref="Q142:Q151" si="67">L142</f>
        <v>0</v>
      </c>
      <c r="R142" s="166"/>
      <c r="S142" s="166"/>
      <c r="T142" s="166"/>
      <c r="U142" s="166"/>
      <c r="V142" s="166"/>
      <c r="W142" s="166"/>
    </row>
    <row r="143" spans="1:23" ht="22.5" customHeight="1">
      <c r="A143" s="156"/>
      <c r="B143" s="292" t="s">
        <v>129</v>
      </c>
      <c r="C143" s="290"/>
      <c r="D143" s="291"/>
      <c r="E143" s="158">
        <f>SUM(E144)</f>
        <v>1090000000</v>
      </c>
      <c r="F143" s="158">
        <f>SUM(F144)</f>
        <v>0</v>
      </c>
      <c r="G143" s="221" t="s">
        <v>26</v>
      </c>
      <c r="H143" s="165" t="s">
        <v>26</v>
      </c>
      <c r="I143" s="158">
        <v>0</v>
      </c>
      <c r="J143" s="165" t="s">
        <v>26</v>
      </c>
      <c r="K143" s="165" t="s">
        <v>26</v>
      </c>
      <c r="L143" s="155">
        <v>0</v>
      </c>
      <c r="M143" s="153">
        <v>0</v>
      </c>
      <c r="N143" s="153">
        <v>0</v>
      </c>
      <c r="O143" s="164" t="s">
        <v>26</v>
      </c>
      <c r="P143" s="164" t="s">
        <v>26</v>
      </c>
      <c r="Q143" s="155">
        <f t="shared" si="67"/>
        <v>0</v>
      </c>
      <c r="R143" s="165" t="s">
        <v>26</v>
      </c>
      <c r="S143" s="165" t="s">
        <v>26</v>
      </c>
      <c r="T143" s="158">
        <f t="shared" ref="T143:T151" si="68">SUM(T144:T146)</f>
        <v>0</v>
      </c>
      <c r="U143" s="165" t="s">
        <v>26</v>
      </c>
      <c r="V143" s="165" t="s">
        <v>26</v>
      </c>
      <c r="W143" s="156"/>
    </row>
    <row r="144" spans="1:23" ht="30" customHeight="1">
      <c r="A144" s="156"/>
      <c r="B144" s="208"/>
      <c r="C144" s="290" t="s">
        <v>168</v>
      </c>
      <c r="D144" s="291"/>
      <c r="E144" s="158">
        <f>SUM(E145:E151)</f>
        <v>1090000000</v>
      </c>
      <c r="F144" s="158">
        <f>SUM(F145:F151)</f>
        <v>0</v>
      </c>
      <c r="G144" s="221" t="s">
        <v>26</v>
      </c>
      <c r="H144" s="165" t="s">
        <v>26</v>
      </c>
      <c r="I144" s="158">
        <v>0</v>
      </c>
      <c r="J144" s="165" t="s">
        <v>26</v>
      </c>
      <c r="K144" s="165" t="s">
        <v>26</v>
      </c>
      <c r="L144" s="158">
        <f>SUM(L145:L151)</f>
        <v>0</v>
      </c>
      <c r="M144" s="153">
        <v>0</v>
      </c>
      <c r="N144" s="153">
        <v>0</v>
      </c>
      <c r="O144" s="164" t="s">
        <v>26</v>
      </c>
      <c r="P144" s="164" t="s">
        <v>26</v>
      </c>
      <c r="Q144" s="158">
        <f>SUM(Q145:Q151)</f>
        <v>0</v>
      </c>
      <c r="R144" s="165" t="s">
        <v>26</v>
      </c>
      <c r="S144" s="165" t="s">
        <v>26</v>
      </c>
      <c r="T144" s="158">
        <f>SUM(T145:T151)</f>
        <v>0</v>
      </c>
      <c r="U144" s="165" t="s">
        <v>26</v>
      </c>
      <c r="V144" s="165" t="s">
        <v>26</v>
      </c>
      <c r="W144" s="156"/>
    </row>
    <row r="145" spans="1:23" ht="42" customHeight="1">
      <c r="A145" s="156"/>
      <c r="B145" s="88"/>
      <c r="C145" s="91">
        <v>1</v>
      </c>
      <c r="D145" s="92" t="s">
        <v>130</v>
      </c>
      <c r="E145" s="68">
        <v>194000000</v>
      </c>
      <c r="F145" s="158">
        <v>0</v>
      </c>
      <c r="G145" s="221" t="s">
        <v>26</v>
      </c>
      <c r="H145" s="165" t="s">
        <v>26</v>
      </c>
      <c r="I145" s="158">
        <v>0</v>
      </c>
      <c r="J145" s="165" t="s">
        <v>26</v>
      </c>
      <c r="K145" s="165" t="s">
        <v>26</v>
      </c>
      <c r="L145" s="155">
        <v>0</v>
      </c>
      <c r="M145" s="153">
        <v>0</v>
      </c>
      <c r="N145" s="153">
        <v>0</v>
      </c>
      <c r="O145" s="164" t="s">
        <v>26</v>
      </c>
      <c r="P145" s="164" t="s">
        <v>26</v>
      </c>
      <c r="Q145" s="155">
        <f t="shared" si="67"/>
        <v>0</v>
      </c>
      <c r="R145" s="165" t="s">
        <v>26</v>
      </c>
      <c r="S145" s="165" t="s">
        <v>26</v>
      </c>
      <c r="T145" s="158">
        <f t="shared" si="68"/>
        <v>0</v>
      </c>
      <c r="U145" s="165" t="s">
        <v>26</v>
      </c>
      <c r="V145" s="165" t="s">
        <v>26</v>
      </c>
      <c r="W145" s="156"/>
    </row>
    <row r="146" spans="1:23" ht="39.950000000000003" customHeight="1">
      <c r="A146" s="156"/>
      <c r="B146" s="88"/>
      <c r="C146" s="91">
        <v>2</v>
      </c>
      <c r="D146" s="92" t="s">
        <v>131</v>
      </c>
      <c r="E146" s="68">
        <v>194000000</v>
      </c>
      <c r="F146" s="158">
        <v>0</v>
      </c>
      <c r="G146" s="221" t="s">
        <v>26</v>
      </c>
      <c r="H146" s="165" t="s">
        <v>26</v>
      </c>
      <c r="I146" s="158">
        <v>0</v>
      </c>
      <c r="J146" s="165" t="s">
        <v>26</v>
      </c>
      <c r="K146" s="165" t="s">
        <v>26</v>
      </c>
      <c r="L146" s="155">
        <v>0</v>
      </c>
      <c r="M146" s="153">
        <v>0</v>
      </c>
      <c r="N146" s="153">
        <v>0</v>
      </c>
      <c r="O146" s="164" t="s">
        <v>26</v>
      </c>
      <c r="P146" s="164" t="s">
        <v>26</v>
      </c>
      <c r="Q146" s="155">
        <f t="shared" si="67"/>
        <v>0</v>
      </c>
      <c r="R146" s="165" t="s">
        <v>26</v>
      </c>
      <c r="S146" s="165" t="s">
        <v>26</v>
      </c>
      <c r="T146" s="158">
        <f t="shared" si="68"/>
        <v>0</v>
      </c>
      <c r="U146" s="165" t="s">
        <v>26</v>
      </c>
      <c r="V146" s="165" t="s">
        <v>26</v>
      </c>
      <c r="W146" s="156"/>
    </row>
    <row r="147" spans="1:23" ht="39.950000000000003" customHeight="1">
      <c r="A147" s="156"/>
      <c r="B147" s="88"/>
      <c r="C147" s="91">
        <v>3</v>
      </c>
      <c r="D147" s="92" t="s">
        <v>132</v>
      </c>
      <c r="E147" s="68">
        <v>194000000</v>
      </c>
      <c r="F147" s="158">
        <v>0</v>
      </c>
      <c r="G147" s="221" t="s">
        <v>26</v>
      </c>
      <c r="H147" s="165" t="s">
        <v>26</v>
      </c>
      <c r="I147" s="158">
        <v>0</v>
      </c>
      <c r="J147" s="165" t="s">
        <v>26</v>
      </c>
      <c r="K147" s="165" t="s">
        <v>26</v>
      </c>
      <c r="L147" s="155">
        <v>0</v>
      </c>
      <c r="M147" s="153">
        <v>0</v>
      </c>
      <c r="N147" s="153">
        <v>0</v>
      </c>
      <c r="O147" s="164" t="s">
        <v>26</v>
      </c>
      <c r="P147" s="164" t="s">
        <v>26</v>
      </c>
      <c r="Q147" s="155">
        <f t="shared" si="67"/>
        <v>0</v>
      </c>
      <c r="R147" s="165" t="s">
        <v>26</v>
      </c>
      <c r="S147" s="165" t="s">
        <v>26</v>
      </c>
      <c r="T147" s="158">
        <f t="shared" si="68"/>
        <v>0</v>
      </c>
      <c r="U147" s="165" t="s">
        <v>26</v>
      </c>
      <c r="V147" s="165" t="s">
        <v>26</v>
      </c>
      <c r="W147" s="156"/>
    </row>
    <row r="148" spans="1:23" ht="39.950000000000003" customHeight="1">
      <c r="A148" s="156"/>
      <c r="B148" s="88"/>
      <c r="C148" s="91">
        <v>4</v>
      </c>
      <c r="D148" s="92" t="s">
        <v>133</v>
      </c>
      <c r="E148" s="68">
        <v>194000000</v>
      </c>
      <c r="F148" s="158">
        <v>0</v>
      </c>
      <c r="G148" s="221" t="s">
        <v>26</v>
      </c>
      <c r="H148" s="165" t="s">
        <v>26</v>
      </c>
      <c r="I148" s="158">
        <v>0</v>
      </c>
      <c r="J148" s="165" t="s">
        <v>26</v>
      </c>
      <c r="K148" s="165" t="s">
        <v>26</v>
      </c>
      <c r="L148" s="155">
        <v>0</v>
      </c>
      <c r="M148" s="153">
        <v>0</v>
      </c>
      <c r="N148" s="153">
        <v>0</v>
      </c>
      <c r="O148" s="164" t="s">
        <v>26</v>
      </c>
      <c r="P148" s="164" t="s">
        <v>26</v>
      </c>
      <c r="Q148" s="155">
        <f t="shared" si="67"/>
        <v>0</v>
      </c>
      <c r="R148" s="165" t="s">
        <v>26</v>
      </c>
      <c r="S148" s="165" t="s">
        <v>26</v>
      </c>
      <c r="T148" s="158">
        <f t="shared" si="68"/>
        <v>0</v>
      </c>
      <c r="U148" s="165" t="s">
        <v>26</v>
      </c>
      <c r="V148" s="165" t="s">
        <v>26</v>
      </c>
      <c r="W148" s="156"/>
    </row>
    <row r="149" spans="1:23" ht="39.950000000000003" customHeight="1">
      <c r="A149" s="156"/>
      <c r="B149" s="88"/>
      <c r="C149" s="91">
        <v>5</v>
      </c>
      <c r="D149" s="92" t="s">
        <v>134</v>
      </c>
      <c r="E149" s="68">
        <v>184300000</v>
      </c>
      <c r="F149" s="158">
        <v>0</v>
      </c>
      <c r="G149" s="221" t="s">
        <v>26</v>
      </c>
      <c r="H149" s="165" t="s">
        <v>26</v>
      </c>
      <c r="I149" s="158">
        <v>0</v>
      </c>
      <c r="J149" s="165" t="s">
        <v>26</v>
      </c>
      <c r="K149" s="165" t="s">
        <v>26</v>
      </c>
      <c r="L149" s="155">
        <v>0</v>
      </c>
      <c r="M149" s="153">
        <v>0</v>
      </c>
      <c r="N149" s="153">
        <v>0</v>
      </c>
      <c r="O149" s="164" t="s">
        <v>26</v>
      </c>
      <c r="P149" s="164" t="s">
        <v>26</v>
      </c>
      <c r="Q149" s="155">
        <f t="shared" si="67"/>
        <v>0</v>
      </c>
      <c r="R149" s="165" t="s">
        <v>26</v>
      </c>
      <c r="S149" s="165" t="s">
        <v>26</v>
      </c>
      <c r="T149" s="158">
        <f t="shared" si="68"/>
        <v>0</v>
      </c>
      <c r="U149" s="165" t="s">
        <v>26</v>
      </c>
      <c r="V149" s="165" t="s">
        <v>26</v>
      </c>
      <c r="W149" s="156"/>
    </row>
    <row r="150" spans="1:23" s="244" customFormat="1" ht="42" customHeight="1">
      <c r="A150" s="245"/>
      <c r="B150" s="246"/>
      <c r="C150" s="247">
        <v>6</v>
      </c>
      <c r="D150" s="248" t="s">
        <v>135</v>
      </c>
      <c r="E150" s="249">
        <v>97000000</v>
      </c>
      <c r="F150" s="250">
        <v>0</v>
      </c>
      <c r="G150" s="251" t="s">
        <v>204</v>
      </c>
      <c r="H150" s="251" t="s">
        <v>203</v>
      </c>
      <c r="I150" s="250">
        <v>96325000</v>
      </c>
      <c r="J150" s="252">
        <v>43291</v>
      </c>
      <c r="K150" s="252">
        <v>43350</v>
      </c>
      <c r="L150" s="253">
        <v>0</v>
      </c>
      <c r="M150" s="254">
        <v>0</v>
      </c>
      <c r="N150" s="254">
        <v>100</v>
      </c>
      <c r="O150" s="255" t="s">
        <v>26</v>
      </c>
      <c r="P150" s="255" t="s">
        <v>26</v>
      </c>
      <c r="Q150" s="253">
        <f t="shared" si="67"/>
        <v>0</v>
      </c>
      <c r="R150" s="245" t="s">
        <v>212</v>
      </c>
      <c r="S150" s="252">
        <v>43328</v>
      </c>
      <c r="T150" s="250">
        <f t="shared" si="68"/>
        <v>0</v>
      </c>
      <c r="U150" s="256" t="s">
        <v>26</v>
      </c>
      <c r="V150" s="256" t="s">
        <v>26</v>
      </c>
      <c r="W150" s="245"/>
    </row>
    <row r="151" spans="1:23" ht="18" customHeight="1">
      <c r="A151" s="156"/>
      <c r="B151" s="88"/>
      <c r="C151" s="91"/>
      <c r="D151" s="99" t="s">
        <v>30</v>
      </c>
      <c r="E151" s="68">
        <v>32700000</v>
      </c>
      <c r="F151" s="158">
        <v>0</v>
      </c>
      <c r="G151" s="221" t="s">
        <v>26</v>
      </c>
      <c r="H151" s="165" t="s">
        <v>26</v>
      </c>
      <c r="I151" s="158">
        <v>0</v>
      </c>
      <c r="J151" s="165" t="s">
        <v>26</v>
      </c>
      <c r="K151" s="165" t="s">
        <v>26</v>
      </c>
      <c r="L151" s="155">
        <v>0</v>
      </c>
      <c r="M151" s="153">
        <v>0</v>
      </c>
      <c r="N151" s="153">
        <v>0</v>
      </c>
      <c r="O151" s="164" t="s">
        <v>26</v>
      </c>
      <c r="P151" s="164" t="s">
        <v>26</v>
      </c>
      <c r="Q151" s="155">
        <f t="shared" si="67"/>
        <v>0</v>
      </c>
      <c r="R151" s="165" t="s">
        <v>26</v>
      </c>
      <c r="S151" s="165" t="s">
        <v>26</v>
      </c>
      <c r="T151" s="158">
        <f t="shared" si="68"/>
        <v>0</v>
      </c>
      <c r="U151" s="165" t="s">
        <v>26</v>
      </c>
      <c r="V151" s="165" t="s">
        <v>26</v>
      </c>
      <c r="W151" s="156"/>
    </row>
    <row r="152" spans="1:23" ht="17.25" customHeight="1">
      <c r="A152" s="156"/>
      <c r="B152" s="88"/>
      <c r="C152" s="91"/>
      <c r="D152" s="92"/>
      <c r="E152" s="158"/>
      <c r="F152" s="158"/>
      <c r="G152" s="222"/>
      <c r="H152" s="167"/>
      <c r="I152" s="155"/>
      <c r="J152" s="167"/>
      <c r="K152" s="167"/>
      <c r="L152" s="155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</row>
    <row r="153" spans="1:23" s="163" customFormat="1" ht="33.75" customHeight="1">
      <c r="A153" s="85">
        <v>22</v>
      </c>
      <c r="B153" s="298" t="s">
        <v>136</v>
      </c>
      <c r="C153" s="299"/>
      <c r="D153" s="300"/>
      <c r="E153" s="154">
        <f>E154</f>
        <v>577000000</v>
      </c>
      <c r="F153" s="154">
        <f>F154</f>
        <v>0</v>
      </c>
      <c r="G153" s="220"/>
      <c r="H153" s="166"/>
      <c r="I153" s="154">
        <f>I154</f>
        <v>0</v>
      </c>
      <c r="J153" s="166"/>
      <c r="K153" s="166"/>
      <c r="L153" s="154">
        <f>L154</f>
        <v>0</v>
      </c>
      <c r="M153" s="157">
        <v>0</v>
      </c>
      <c r="N153" s="157">
        <v>0</v>
      </c>
      <c r="O153" s="161" t="s">
        <v>26</v>
      </c>
      <c r="P153" s="161" t="s">
        <v>26</v>
      </c>
      <c r="Q153" s="159">
        <f t="shared" ref="Q153:Q159" si="69">L153</f>
        <v>0</v>
      </c>
      <c r="R153" s="166"/>
      <c r="S153" s="166"/>
      <c r="T153" s="166"/>
      <c r="U153" s="166"/>
      <c r="V153" s="166"/>
      <c r="W153" s="166"/>
    </row>
    <row r="154" spans="1:23" ht="33" customHeight="1">
      <c r="A154" s="156"/>
      <c r="B154" s="292" t="s">
        <v>137</v>
      </c>
      <c r="C154" s="290"/>
      <c r="D154" s="291"/>
      <c r="E154" s="158">
        <f>E155</f>
        <v>577000000</v>
      </c>
      <c r="F154" s="158">
        <f>F155</f>
        <v>0</v>
      </c>
      <c r="G154" s="221" t="s">
        <v>26</v>
      </c>
      <c r="H154" s="165" t="s">
        <v>26</v>
      </c>
      <c r="I154" s="158">
        <v>0</v>
      </c>
      <c r="J154" s="165" t="s">
        <v>26</v>
      </c>
      <c r="K154" s="165" t="s">
        <v>26</v>
      </c>
      <c r="L154" s="155">
        <v>0</v>
      </c>
      <c r="M154" s="153">
        <v>0</v>
      </c>
      <c r="N154" s="153">
        <v>0</v>
      </c>
      <c r="O154" s="164" t="s">
        <v>26</v>
      </c>
      <c r="P154" s="164" t="s">
        <v>26</v>
      </c>
      <c r="Q154" s="155">
        <f t="shared" si="69"/>
        <v>0</v>
      </c>
      <c r="R154" s="165" t="s">
        <v>26</v>
      </c>
      <c r="S154" s="165" t="s">
        <v>26</v>
      </c>
      <c r="T154" s="158">
        <f t="shared" ref="T154:T159" si="70">SUM(T155:T157)</f>
        <v>0</v>
      </c>
      <c r="U154" s="165" t="s">
        <v>26</v>
      </c>
      <c r="V154" s="165" t="s">
        <v>26</v>
      </c>
      <c r="W154" s="156"/>
    </row>
    <row r="155" spans="1:23" ht="39.75" customHeight="1">
      <c r="A155" s="156"/>
      <c r="B155" s="88"/>
      <c r="C155" s="290" t="s">
        <v>138</v>
      </c>
      <c r="D155" s="291"/>
      <c r="E155" s="158">
        <f>SUM(E156:E159)</f>
        <v>577000000</v>
      </c>
      <c r="F155" s="158">
        <f>SUM(F156:F159)</f>
        <v>0</v>
      </c>
      <c r="G155" s="221" t="s">
        <v>26</v>
      </c>
      <c r="H155" s="165" t="s">
        <v>26</v>
      </c>
      <c r="I155" s="158">
        <v>0</v>
      </c>
      <c r="J155" s="165" t="s">
        <v>26</v>
      </c>
      <c r="K155" s="165" t="s">
        <v>26</v>
      </c>
      <c r="L155" s="155">
        <v>0</v>
      </c>
      <c r="M155" s="153">
        <v>0</v>
      </c>
      <c r="N155" s="153">
        <v>0</v>
      </c>
      <c r="O155" s="164" t="s">
        <v>26</v>
      </c>
      <c r="P155" s="164" t="s">
        <v>26</v>
      </c>
      <c r="Q155" s="155">
        <f t="shared" si="69"/>
        <v>0</v>
      </c>
      <c r="R155" s="165" t="s">
        <v>26</v>
      </c>
      <c r="S155" s="165" t="s">
        <v>26</v>
      </c>
      <c r="T155" s="158">
        <f t="shared" si="70"/>
        <v>0</v>
      </c>
      <c r="U155" s="165" t="s">
        <v>26</v>
      </c>
      <c r="V155" s="165" t="s">
        <v>26</v>
      </c>
      <c r="W155" s="156"/>
    </row>
    <row r="156" spans="1:23" ht="30" customHeight="1">
      <c r="A156" s="160"/>
      <c r="B156" s="93"/>
      <c r="C156" s="94">
        <v>1</v>
      </c>
      <c r="D156" s="95" t="s">
        <v>139</v>
      </c>
      <c r="E156" s="73">
        <v>196000000</v>
      </c>
      <c r="F156" s="176">
        <v>0</v>
      </c>
      <c r="G156" s="224" t="s">
        <v>26</v>
      </c>
      <c r="H156" s="177" t="s">
        <v>26</v>
      </c>
      <c r="I156" s="176">
        <v>0</v>
      </c>
      <c r="J156" s="177" t="s">
        <v>26</v>
      </c>
      <c r="K156" s="177" t="s">
        <v>26</v>
      </c>
      <c r="L156" s="178">
        <v>0</v>
      </c>
      <c r="M156" s="179">
        <v>0</v>
      </c>
      <c r="N156" s="179">
        <v>0</v>
      </c>
      <c r="O156" s="180" t="s">
        <v>26</v>
      </c>
      <c r="P156" s="180" t="s">
        <v>26</v>
      </c>
      <c r="Q156" s="178">
        <f t="shared" si="69"/>
        <v>0</v>
      </c>
      <c r="R156" s="177" t="s">
        <v>26</v>
      </c>
      <c r="S156" s="177" t="s">
        <v>26</v>
      </c>
      <c r="T156" s="176">
        <f t="shared" si="70"/>
        <v>0</v>
      </c>
      <c r="U156" s="177" t="s">
        <v>26</v>
      </c>
      <c r="V156" s="177" t="s">
        <v>26</v>
      </c>
      <c r="W156" s="160"/>
    </row>
    <row r="157" spans="1:23" ht="30" customHeight="1">
      <c r="A157" s="171"/>
      <c r="B157" s="112"/>
      <c r="C157" s="113">
        <v>2</v>
      </c>
      <c r="D157" s="114" t="s">
        <v>140</v>
      </c>
      <c r="E157" s="78">
        <v>196000000</v>
      </c>
      <c r="F157" s="172">
        <v>0</v>
      </c>
      <c r="G157" s="225" t="s">
        <v>26</v>
      </c>
      <c r="H157" s="181" t="s">
        <v>26</v>
      </c>
      <c r="I157" s="172">
        <v>0</v>
      </c>
      <c r="J157" s="181" t="s">
        <v>26</v>
      </c>
      <c r="K157" s="181" t="s">
        <v>26</v>
      </c>
      <c r="L157" s="174">
        <v>0</v>
      </c>
      <c r="M157" s="182">
        <v>0</v>
      </c>
      <c r="N157" s="182">
        <v>0</v>
      </c>
      <c r="O157" s="183" t="s">
        <v>26</v>
      </c>
      <c r="P157" s="183" t="s">
        <v>26</v>
      </c>
      <c r="Q157" s="174">
        <f t="shared" si="69"/>
        <v>0</v>
      </c>
      <c r="R157" s="181" t="s">
        <v>26</v>
      </c>
      <c r="S157" s="181" t="s">
        <v>26</v>
      </c>
      <c r="T157" s="172">
        <f t="shared" si="70"/>
        <v>0</v>
      </c>
      <c r="U157" s="181" t="s">
        <v>26</v>
      </c>
      <c r="V157" s="181" t="s">
        <v>26</v>
      </c>
      <c r="W157" s="171"/>
    </row>
    <row r="158" spans="1:23" ht="39" customHeight="1">
      <c r="A158" s="156"/>
      <c r="B158" s="88"/>
      <c r="C158" s="91">
        <v>3</v>
      </c>
      <c r="D158" s="92" t="s">
        <v>141</v>
      </c>
      <c r="E158" s="68">
        <v>173460000</v>
      </c>
      <c r="F158" s="158">
        <v>0</v>
      </c>
      <c r="G158" s="221" t="s">
        <v>26</v>
      </c>
      <c r="H158" s="165" t="s">
        <v>26</v>
      </c>
      <c r="I158" s="158">
        <v>0</v>
      </c>
      <c r="J158" s="165" t="s">
        <v>26</v>
      </c>
      <c r="K158" s="165" t="s">
        <v>26</v>
      </c>
      <c r="L158" s="155">
        <v>0</v>
      </c>
      <c r="M158" s="153">
        <v>0</v>
      </c>
      <c r="N158" s="153">
        <v>0</v>
      </c>
      <c r="O158" s="164" t="s">
        <v>26</v>
      </c>
      <c r="P158" s="164" t="s">
        <v>26</v>
      </c>
      <c r="Q158" s="155">
        <f t="shared" si="69"/>
        <v>0</v>
      </c>
      <c r="R158" s="165" t="s">
        <v>26</v>
      </c>
      <c r="S158" s="165" t="s">
        <v>26</v>
      </c>
      <c r="T158" s="158">
        <f t="shared" si="70"/>
        <v>0</v>
      </c>
      <c r="U158" s="165" t="s">
        <v>26</v>
      </c>
      <c r="V158" s="165" t="s">
        <v>26</v>
      </c>
      <c r="W158" s="156"/>
    </row>
    <row r="159" spans="1:23" ht="23.25" customHeight="1">
      <c r="A159" s="156"/>
      <c r="B159" s="88"/>
      <c r="C159" s="91"/>
      <c r="D159" s="99" t="s">
        <v>30</v>
      </c>
      <c r="E159" s="68">
        <v>11540000</v>
      </c>
      <c r="F159" s="158">
        <v>0</v>
      </c>
      <c r="G159" s="221" t="s">
        <v>26</v>
      </c>
      <c r="H159" s="165" t="s">
        <v>26</v>
      </c>
      <c r="I159" s="158">
        <v>0</v>
      </c>
      <c r="J159" s="165" t="s">
        <v>26</v>
      </c>
      <c r="K159" s="165" t="s">
        <v>26</v>
      </c>
      <c r="L159" s="155">
        <v>0</v>
      </c>
      <c r="M159" s="153">
        <v>0</v>
      </c>
      <c r="N159" s="153">
        <v>0</v>
      </c>
      <c r="O159" s="164" t="s">
        <v>26</v>
      </c>
      <c r="P159" s="164" t="s">
        <v>26</v>
      </c>
      <c r="Q159" s="155">
        <f t="shared" si="69"/>
        <v>0</v>
      </c>
      <c r="R159" s="165" t="s">
        <v>26</v>
      </c>
      <c r="S159" s="165" t="s">
        <v>26</v>
      </c>
      <c r="T159" s="158">
        <f t="shared" si="70"/>
        <v>0</v>
      </c>
      <c r="U159" s="165" t="s">
        <v>26</v>
      </c>
      <c r="V159" s="165" t="s">
        <v>26</v>
      </c>
      <c r="W159" s="156"/>
    </row>
    <row r="160" spans="1:23" ht="23.25" customHeight="1">
      <c r="A160" s="156"/>
      <c r="B160" s="88"/>
      <c r="C160" s="91"/>
      <c r="D160" s="92"/>
      <c r="E160" s="158"/>
      <c r="F160" s="158"/>
      <c r="G160" s="222"/>
      <c r="H160" s="167"/>
      <c r="I160" s="155"/>
      <c r="J160" s="167"/>
      <c r="K160" s="167"/>
      <c r="L160" s="155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</row>
    <row r="161" spans="1:23" s="163" customFormat="1" ht="20.100000000000001" customHeight="1">
      <c r="A161" s="85">
        <v>23</v>
      </c>
      <c r="B161" s="298" t="s">
        <v>142</v>
      </c>
      <c r="C161" s="299"/>
      <c r="D161" s="300"/>
      <c r="E161" s="154">
        <f>SUM(E162:E163)</f>
        <v>220000000</v>
      </c>
      <c r="F161" s="154">
        <f>SUM(F162:F163)</f>
        <v>0</v>
      </c>
      <c r="G161" s="220"/>
      <c r="H161" s="166"/>
      <c r="I161" s="159"/>
      <c r="J161" s="166"/>
      <c r="K161" s="166"/>
      <c r="L161" s="159"/>
      <c r="M161" s="166"/>
      <c r="N161" s="166"/>
      <c r="O161" s="166"/>
      <c r="P161" s="166"/>
      <c r="Q161" s="166"/>
      <c r="R161" s="166"/>
      <c r="S161" s="166"/>
      <c r="T161" s="166"/>
      <c r="U161" s="166"/>
      <c r="V161" s="166"/>
      <c r="W161" s="166"/>
    </row>
    <row r="162" spans="1:23" ht="30" customHeight="1">
      <c r="A162" s="156"/>
      <c r="B162" s="88"/>
      <c r="C162" s="91">
        <v>1</v>
      </c>
      <c r="D162" s="92" t="s">
        <v>143</v>
      </c>
      <c r="E162" s="68">
        <v>200000000</v>
      </c>
      <c r="F162" s="158">
        <v>0</v>
      </c>
      <c r="G162" s="221" t="s">
        <v>26</v>
      </c>
      <c r="H162" s="165" t="s">
        <v>26</v>
      </c>
      <c r="I162" s="158">
        <v>0</v>
      </c>
      <c r="J162" s="165" t="s">
        <v>26</v>
      </c>
      <c r="K162" s="165" t="s">
        <v>26</v>
      </c>
      <c r="L162" s="155">
        <v>0</v>
      </c>
      <c r="M162" s="153">
        <v>0</v>
      </c>
      <c r="N162" s="153">
        <v>0</v>
      </c>
      <c r="O162" s="164" t="s">
        <v>26</v>
      </c>
      <c r="P162" s="164" t="s">
        <v>26</v>
      </c>
      <c r="Q162" s="155">
        <f t="shared" ref="Q162:Q163" si="71">L162</f>
        <v>0</v>
      </c>
      <c r="R162" s="165" t="s">
        <v>26</v>
      </c>
      <c r="S162" s="165" t="s">
        <v>26</v>
      </c>
      <c r="T162" s="158">
        <f t="shared" ref="T162:T163" si="72">SUM(T163:T165)</f>
        <v>0</v>
      </c>
      <c r="U162" s="165" t="s">
        <v>26</v>
      </c>
      <c r="V162" s="165" t="s">
        <v>26</v>
      </c>
      <c r="W162" s="156"/>
    </row>
    <row r="163" spans="1:23" ht="40.5" customHeight="1">
      <c r="A163" s="156"/>
      <c r="B163" s="88"/>
      <c r="C163" s="91">
        <v>2</v>
      </c>
      <c r="D163" s="92" t="s">
        <v>144</v>
      </c>
      <c r="E163" s="68">
        <v>20000000</v>
      </c>
      <c r="F163" s="158">
        <v>0</v>
      </c>
      <c r="G163" s="221" t="s">
        <v>26</v>
      </c>
      <c r="H163" s="165" t="s">
        <v>26</v>
      </c>
      <c r="I163" s="158">
        <v>0</v>
      </c>
      <c r="J163" s="165" t="s">
        <v>26</v>
      </c>
      <c r="K163" s="165" t="s">
        <v>26</v>
      </c>
      <c r="L163" s="155">
        <v>0</v>
      </c>
      <c r="M163" s="153">
        <v>0</v>
      </c>
      <c r="N163" s="153">
        <v>0</v>
      </c>
      <c r="O163" s="164" t="s">
        <v>26</v>
      </c>
      <c r="P163" s="164" t="s">
        <v>26</v>
      </c>
      <c r="Q163" s="155">
        <f t="shared" si="71"/>
        <v>0</v>
      </c>
      <c r="R163" s="165" t="s">
        <v>26</v>
      </c>
      <c r="S163" s="165" t="s">
        <v>26</v>
      </c>
      <c r="T163" s="158">
        <f t="shared" si="72"/>
        <v>0</v>
      </c>
      <c r="U163" s="165" t="s">
        <v>26</v>
      </c>
      <c r="V163" s="165" t="s">
        <v>26</v>
      </c>
      <c r="W163" s="156"/>
    </row>
    <row r="164" spans="1:23" ht="12.95" customHeight="1">
      <c r="A164" s="156"/>
      <c r="B164" s="88"/>
      <c r="C164" s="91"/>
      <c r="D164" s="92"/>
      <c r="E164" s="158"/>
      <c r="F164" s="158"/>
      <c r="G164" s="222"/>
      <c r="H164" s="167"/>
      <c r="I164" s="155"/>
      <c r="J164" s="167"/>
      <c r="K164" s="167"/>
      <c r="L164" s="155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</row>
    <row r="165" spans="1:23" s="163" customFormat="1" ht="30" customHeight="1">
      <c r="A165" s="85">
        <v>24</v>
      </c>
      <c r="B165" s="298" t="s">
        <v>145</v>
      </c>
      <c r="C165" s="299"/>
      <c r="D165" s="300"/>
      <c r="E165" s="154">
        <f>E166</f>
        <v>3040000000</v>
      </c>
      <c r="F165" s="154">
        <f t="shared" ref="F165:L165" si="73">F166</f>
        <v>0</v>
      </c>
      <c r="G165" s="226" t="str">
        <f t="shared" si="73"/>
        <v>-</v>
      </c>
      <c r="H165" s="154" t="str">
        <f t="shared" si="73"/>
        <v>-</v>
      </c>
      <c r="I165" s="154">
        <f t="shared" si="73"/>
        <v>0</v>
      </c>
      <c r="J165" s="154" t="str">
        <f t="shared" si="73"/>
        <v>-</v>
      </c>
      <c r="K165" s="154" t="str">
        <f t="shared" si="73"/>
        <v>-</v>
      </c>
      <c r="L165" s="154">
        <f t="shared" si="73"/>
        <v>0</v>
      </c>
      <c r="M165" s="157">
        <v>0</v>
      </c>
      <c r="N165" s="157">
        <v>0</v>
      </c>
      <c r="O165" s="161" t="s">
        <v>26</v>
      </c>
      <c r="P165" s="161" t="s">
        <v>26</v>
      </c>
      <c r="Q165" s="159">
        <f t="shared" ref="Q165:Q170" si="74">L165</f>
        <v>0</v>
      </c>
      <c r="R165" s="166"/>
      <c r="S165" s="166"/>
      <c r="T165" s="166"/>
      <c r="U165" s="166"/>
      <c r="V165" s="166"/>
      <c r="W165" s="166"/>
    </row>
    <row r="166" spans="1:23" s="20" customFormat="1" ht="30" customHeight="1">
      <c r="A166" s="186"/>
      <c r="B166" s="292" t="s">
        <v>146</v>
      </c>
      <c r="C166" s="290"/>
      <c r="D166" s="291"/>
      <c r="E166" s="185">
        <f>E167+E172+E178</f>
        <v>3040000000</v>
      </c>
      <c r="F166" s="185">
        <f>F167+F172+F178</f>
        <v>0</v>
      </c>
      <c r="G166" s="221" t="s">
        <v>26</v>
      </c>
      <c r="H166" s="165" t="s">
        <v>26</v>
      </c>
      <c r="I166" s="158">
        <v>0</v>
      </c>
      <c r="J166" s="165" t="s">
        <v>26</v>
      </c>
      <c r="K166" s="165" t="s">
        <v>26</v>
      </c>
      <c r="L166" s="155">
        <v>0</v>
      </c>
      <c r="M166" s="153">
        <v>0</v>
      </c>
      <c r="N166" s="153">
        <v>0</v>
      </c>
      <c r="O166" s="164" t="s">
        <v>26</v>
      </c>
      <c r="P166" s="164" t="s">
        <v>26</v>
      </c>
      <c r="Q166" s="155">
        <f t="shared" si="74"/>
        <v>0</v>
      </c>
      <c r="R166" s="165" t="s">
        <v>26</v>
      </c>
      <c r="S166" s="165" t="s">
        <v>26</v>
      </c>
      <c r="T166" s="158">
        <f t="shared" ref="T166" si="75">SUM(T167:T169)</f>
        <v>0</v>
      </c>
      <c r="U166" s="165" t="s">
        <v>26</v>
      </c>
      <c r="V166" s="165" t="s">
        <v>26</v>
      </c>
      <c r="W166" s="156"/>
    </row>
    <row r="167" spans="1:23" ht="42" customHeight="1">
      <c r="A167" s="156"/>
      <c r="B167" s="88" t="s">
        <v>26</v>
      </c>
      <c r="C167" s="290" t="s">
        <v>147</v>
      </c>
      <c r="D167" s="291"/>
      <c r="E167" s="158">
        <f>SUM(E168:E170)</f>
        <v>400000000</v>
      </c>
      <c r="F167" s="158">
        <v>0</v>
      </c>
      <c r="G167" s="221" t="s">
        <v>26</v>
      </c>
      <c r="H167" s="165" t="s">
        <v>26</v>
      </c>
      <c r="I167" s="158">
        <v>0</v>
      </c>
      <c r="J167" s="165" t="s">
        <v>26</v>
      </c>
      <c r="K167" s="165" t="s">
        <v>26</v>
      </c>
      <c r="L167" s="155">
        <v>0</v>
      </c>
      <c r="M167" s="153">
        <v>0</v>
      </c>
      <c r="N167" s="153">
        <v>0</v>
      </c>
      <c r="O167" s="164" t="s">
        <v>26</v>
      </c>
      <c r="P167" s="164" t="s">
        <v>26</v>
      </c>
      <c r="Q167" s="155">
        <f t="shared" si="74"/>
        <v>0</v>
      </c>
      <c r="R167" s="165" t="s">
        <v>26</v>
      </c>
      <c r="S167" s="165" t="s">
        <v>26</v>
      </c>
      <c r="T167" s="158">
        <f>SUM(T168:T170)</f>
        <v>0</v>
      </c>
      <c r="U167" s="165" t="s">
        <v>26</v>
      </c>
      <c r="V167" s="165" t="s">
        <v>26</v>
      </c>
      <c r="W167" s="156"/>
    </row>
    <row r="168" spans="1:23" ht="42" customHeight="1">
      <c r="A168" s="156"/>
      <c r="B168" s="88"/>
      <c r="C168" s="91">
        <v>1</v>
      </c>
      <c r="D168" s="92" t="s">
        <v>148</v>
      </c>
      <c r="E168" s="68">
        <v>196000000</v>
      </c>
      <c r="F168" s="158">
        <v>0</v>
      </c>
      <c r="G168" s="221" t="s">
        <v>26</v>
      </c>
      <c r="H168" s="165" t="s">
        <v>26</v>
      </c>
      <c r="I168" s="158">
        <v>0</v>
      </c>
      <c r="J168" s="165" t="s">
        <v>26</v>
      </c>
      <c r="K168" s="165" t="s">
        <v>26</v>
      </c>
      <c r="L168" s="155">
        <v>0</v>
      </c>
      <c r="M168" s="153">
        <v>0</v>
      </c>
      <c r="N168" s="153">
        <v>0</v>
      </c>
      <c r="O168" s="164" t="s">
        <v>26</v>
      </c>
      <c r="P168" s="164" t="s">
        <v>26</v>
      </c>
      <c r="Q168" s="155">
        <f t="shared" si="74"/>
        <v>0</v>
      </c>
      <c r="R168" s="165" t="s">
        <v>26</v>
      </c>
      <c r="S168" s="165" t="s">
        <v>26</v>
      </c>
      <c r="T168" s="158">
        <f>L168</f>
        <v>0</v>
      </c>
      <c r="U168" s="165" t="s">
        <v>26</v>
      </c>
      <c r="V168" s="165" t="s">
        <v>26</v>
      </c>
      <c r="W168" s="156"/>
    </row>
    <row r="169" spans="1:23" ht="39.950000000000003" customHeight="1">
      <c r="A169" s="156"/>
      <c r="B169" s="88"/>
      <c r="C169" s="91">
        <v>2</v>
      </c>
      <c r="D169" s="92" t="s">
        <v>149</v>
      </c>
      <c r="E169" s="68">
        <v>196000000</v>
      </c>
      <c r="F169" s="158">
        <v>0</v>
      </c>
      <c r="G169" s="221" t="s">
        <v>26</v>
      </c>
      <c r="H169" s="165" t="s">
        <v>26</v>
      </c>
      <c r="I169" s="158">
        <v>0</v>
      </c>
      <c r="J169" s="165" t="s">
        <v>26</v>
      </c>
      <c r="K169" s="165" t="s">
        <v>26</v>
      </c>
      <c r="L169" s="155">
        <v>0</v>
      </c>
      <c r="M169" s="153">
        <v>0</v>
      </c>
      <c r="N169" s="153">
        <v>0</v>
      </c>
      <c r="O169" s="164" t="s">
        <v>26</v>
      </c>
      <c r="P169" s="164" t="s">
        <v>26</v>
      </c>
      <c r="Q169" s="155">
        <f t="shared" si="74"/>
        <v>0</v>
      </c>
      <c r="R169" s="165" t="s">
        <v>26</v>
      </c>
      <c r="S169" s="165" t="s">
        <v>26</v>
      </c>
      <c r="T169" s="158">
        <f>L169</f>
        <v>0</v>
      </c>
      <c r="U169" s="165" t="s">
        <v>26</v>
      </c>
      <c r="V169" s="165" t="s">
        <v>26</v>
      </c>
      <c r="W169" s="156"/>
    </row>
    <row r="170" spans="1:23" ht="18" customHeight="1">
      <c r="A170" s="156"/>
      <c r="B170" s="88"/>
      <c r="C170" s="91"/>
      <c r="D170" s="99" t="s">
        <v>30</v>
      </c>
      <c r="E170" s="68">
        <v>8000000</v>
      </c>
      <c r="F170" s="158">
        <v>0</v>
      </c>
      <c r="G170" s="221" t="s">
        <v>26</v>
      </c>
      <c r="H170" s="165" t="s">
        <v>26</v>
      </c>
      <c r="I170" s="158">
        <v>0</v>
      </c>
      <c r="J170" s="165" t="s">
        <v>26</v>
      </c>
      <c r="K170" s="165" t="s">
        <v>26</v>
      </c>
      <c r="L170" s="155">
        <v>0</v>
      </c>
      <c r="M170" s="153">
        <v>0</v>
      </c>
      <c r="N170" s="153">
        <v>0</v>
      </c>
      <c r="O170" s="164" t="s">
        <v>26</v>
      </c>
      <c r="P170" s="164" t="s">
        <v>26</v>
      </c>
      <c r="Q170" s="155">
        <f t="shared" si="74"/>
        <v>0</v>
      </c>
      <c r="R170" s="165" t="s">
        <v>26</v>
      </c>
      <c r="S170" s="165" t="s">
        <v>26</v>
      </c>
      <c r="T170" s="158">
        <f>L170</f>
        <v>0</v>
      </c>
      <c r="U170" s="165" t="s">
        <v>26</v>
      </c>
      <c r="V170" s="165" t="s">
        <v>26</v>
      </c>
      <c r="W170" s="156"/>
    </row>
    <row r="171" spans="1:23" ht="12.95" customHeight="1">
      <c r="A171" s="156"/>
      <c r="B171" s="88"/>
      <c r="C171" s="91"/>
      <c r="D171" s="92"/>
      <c r="E171" s="158"/>
      <c r="F171" s="158"/>
      <c r="G171" s="222"/>
      <c r="H171" s="167"/>
      <c r="I171" s="155"/>
      <c r="J171" s="167"/>
      <c r="K171" s="167"/>
      <c r="L171" s="155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</row>
    <row r="172" spans="1:23" ht="42" customHeight="1">
      <c r="A172" s="156"/>
      <c r="B172" s="88" t="s">
        <v>26</v>
      </c>
      <c r="C172" s="290" t="s">
        <v>150</v>
      </c>
      <c r="D172" s="291"/>
      <c r="E172" s="158">
        <f>SUM(E173:E176)</f>
        <v>500000000</v>
      </c>
      <c r="F172" s="158">
        <f>SUM(F173:F176)</f>
        <v>0</v>
      </c>
      <c r="G172" s="221" t="s">
        <v>26</v>
      </c>
      <c r="H172" s="156" t="s">
        <v>180</v>
      </c>
      <c r="I172" s="158">
        <v>0</v>
      </c>
      <c r="J172" s="165" t="s">
        <v>26</v>
      </c>
      <c r="K172" s="165" t="s">
        <v>26</v>
      </c>
      <c r="L172" s="155">
        <v>0</v>
      </c>
      <c r="M172" s="153">
        <v>0</v>
      </c>
      <c r="N172" s="153">
        <v>0</v>
      </c>
      <c r="O172" s="164" t="s">
        <v>26</v>
      </c>
      <c r="P172" s="164" t="s">
        <v>26</v>
      </c>
      <c r="Q172" s="155">
        <f t="shared" ref="Q172:Q176" si="76">L172</f>
        <v>0</v>
      </c>
      <c r="R172" s="165" t="s">
        <v>26</v>
      </c>
      <c r="S172" s="165" t="s">
        <v>26</v>
      </c>
      <c r="T172" s="158">
        <f t="shared" ref="T172" si="77">SUM(T173:T175)</f>
        <v>97184000</v>
      </c>
      <c r="U172" s="165" t="s">
        <v>26</v>
      </c>
      <c r="V172" s="165" t="s">
        <v>26</v>
      </c>
      <c r="W172" s="156"/>
    </row>
    <row r="173" spans="1:23" ht="36.75" customHeight="1">
      <c r="A173" s="156"/>
      <c r="B173" s="88"/>
      <c r="C173" s="91">
        <v>1</v>
      </c>
      <c r="D173" s="92" t="s">
        <v>151</v>
      </c>
      <c r="E173" s="68">
        <v>97500000</v>
      </c>
      <c r="F173" s="158">
        <v>0</v>
      </c>
      <c r="G173" s="211" t="s">
        <v>187</v>
      </c>
      <c r="H173" s="211" t="s">
        <v>197</v>
      </c>
      <c r="I173" s="158">
        <v>97184000</v>
      </c>
      <c r="J173" s="212">
        <v>43291</v>
      </c>
      <c r="K173" s="212">
        <v>43350</v>
      </c>
      <c r="L173" s="155">
        <f>I173</f>
        <v>97184000</v>
      </c>
      <c r="M173" s="68">
        <f>L173/I173*100</f>
        <v>100</v>
      </c>
      <c r="N173" s="153">
        <v>100</v>
      </c>
      <c r="O173" s="222" t="s">
        <v>188</v>
      </c>
      <c r="P173" s="231">
        <v>43333</v>
      </c>
      <c r="Q173" s="155">
        <f t="shared" si="76"/>
        <v>97184000</v>
      </c>
      <c r="R173" s="156" t="s">
        <v>205</v>
      </c>
      <c r="S173" s="212">
        <v>43325</v>
      </c>
      <c r="T173" s="158">
        <f>L173</f>
        <v>97184000</v>
      </c>
      <c r="U173" s="165" t="s">
        <v>26</v>
      </c>
      <c r="V173" s="165" t="s">
        <v>26</v>
      </c>
      <c r="W173" s="156"/>
    </row>
    <row r="174" spans="1:23" ht="39.950000000000003" customHeight="1">
      <c r="A174" s="156"/>
      <c r="B174" s="88"/>
      <c r="C174" s="91">
        <v>2</v>
      </c>
      <c r="D174" s="92" t="s">
        <v>152</v>
      </c>
      <c r="E174" s="68">
        <v>195000000</v>
      </c>
      <c r="F174" s="158">
        <v>0</v>
      </c>
      <c r="G174" s="221" t="s">
        <v>26</v>
      </c>
      <c r="H174" s="165" t="s">
        <v>26</v>
      </c>
      <c r="I174" s="158">
        <v>0</v>
      </c>
      <c r="J174" s="165" t="s">
        <v>26</v>
      </c>
      <c r="K174" s="165" t="s">
        <v>26</v>
      </c>
      <c r="L174" s="155">
        <v>0</v>
      </c>
      <c r="M174" s="153">
        <v>0</v>
      </c>
      <c r="N174" s="153">
        <v>0</v>
      </c>
      <c r="O174" s="164" t="s">
        <v>26</v>
      </c>
      <c r="P174" s="164" t="s">
        <v>26</v>
      </c>
      <c r="Q174" s="155">
        <f t="shared" si="76"/>
        <v>0</v>
      </c>
      <c r="R174" s="165" t="s">
        <v>26</v>
      </c>
      <c r="S174" s="165" t="s">
        <v>26</v>
      </c>
      <c r="T174" s="158">
        <f>Q174</f>
        <v>0</v>
      </c>
      <c r="U174" s="165" t="s">
        <v>26</v>
      </c>
      <c r="V174" s="165" t="s">
        <v>26</v>
      </c>
      <c r="W174" s="156"/>
    </row>
    <row r="175" spans="1:23" s="244" customFormat="1" ht="39.950000000000003" customHeight="1">
      <c r="A175" s="245"/>
      <c r="B175" s="246"/>
      <c r="C175" s="247">
        <v>3</v>
      </c>
      <c r="D175" s="248" t="s">
        <v>153</v>
      </c>
      <c r="E175" s="249">
        <v>195000000</v>
      </c>
      <c r="F175" s="250">
        <v>0</v>
      </c>
      <c r="G175" s="251" t="s">
        <v>216</v>
      </c>
      <c r="H175" s="251" t="s">
        <v>220</v>
      </c>
      <c r="I175" s="250">
        <v>194445000</v>
      </c>
      <c r="J175" s="252">
        <v>43319</v>
      </c>
      <c r="K175" s="252">
        <v>43378</v>
      </c>
      <c r="L175" s="253">
        <v>0</v>
      </c>
      <c r="M175" s="254">
        <v>0</v>
      </c>
      <c r="N175" s="254">
        <v>0</v>
      </c>
      <c r="O175" s="255" t="s">
        <v>26</v>
      </c>
      <c r="P175" s="255" t="s">
        <v>26</v>
      </c>
      <c r="Q175" s="253">
        <f t="shared" si="76"/>
        <v>0</v>
      </c>
      <c r="R175" s="245" t="s">
        <v>219</v>
      </c>
      <c r="S175" s="266">
        <v>43341</v>
      </c>
      <c r="T175" s="250">
        <f>Q175</f>
        <v>0</v>
      </c>
      <c r="U175" s="256" t="s">
        <v>26</v>
      </c>
      <c r="V175" s="256" t="s">
        <v>26</v>
      </c>
      <c r="W175" s="245"/>
    </row>
    <row r="176" spans="1:23" ht="18" customHeight="1">
      <c r="A176" s="156"/>
      <c r="B176" s="88"/>
      <c r="C176" s="91"/>
      <c r="D176" s="99" t="s">
        <v>30</v>
      </c>
      <c r="E176" s="68">
        <v>12500000</v>
      </c>
      <c r="F176" s="158">
        <v>0</v>
      </c>
      <c r="G176" s="221" t="s">
        <v>26</v>
      </c>
      <c r="H176" s="165" t="s">
        <v>26</v>
      </c>
      <c r="I176" s="158">
        <v>0</v>
      </c>
      <c r="J176" s="165" t="s">
        <v>26</v>
      </c>
      <c r="K176" s="165" t="s">
        <v>26</v>
      </c>
      <c r="L176" s="155">
        <v>0</v>
      </c>
      <c r="M176" s="153">
        <v>0</v>
      </c>
      <c r="N176" s="153">
        <v>0</v>
      </c>
      <c r="O176" s="164" t="s">
        <v>26</v>
      </c>
      <c r="P176" s="164" t="s">
        <v>26</v>
      </c>
      <c r="Q176" s="155">
        <f t="shared" si="76"/>
        <v>0</v>
      </c>
      <c r="R176" s="165" t="s">
        <v>26</v>
      </c>
      <c r="S176" s="165" t="s">
        <v>26</v>
      </c>
      <c r="T176" s="158">
        <f>Q176</f>
        <v>0</v>
      </c>
      <c r="U176" s="165" t="s">
        <v>26</v>
      </c>
      <c r="V176" s="165" t="s">
        <v>26</v>
      </c>
      <c r="W176" s="156"/>
    </row>
    <row r="177" spans="1:23" ht="12.95" customHeight="1">
      <c r="A177" s="156"/>
      <c r="B177" s="88"/>
      <c r="C177" s="91"/>
      <c r="D177" s="92"/>
      <c r="E177" s="158"/>
      <c r="F177" s="158"/>
      <c r="G177" s="222"/>
      <c r="H177" s="167"/>
      <c r="I177" s="155"/>
      <c r="J177" s="167"/>
      <c r="K177" s="167"/>
      <c r="L177" s="155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</row>
    <row r="178" spans="1:23" ht="42" customHeight="1">
      <c r="A178" s="156"/>
      <c r="B178" s="88" t="s">
        <v>26</v>
      </c>
      <c r="C178" s="290" t="s">
        <v>154</v>
      </c>
      <c r="D178" s="291"/>
      <c r="E178" s="158">
        <f>SUM(E179:E191)</f>
        <v>2140000000</v>
      </c>
      <c r="F178" s="158">
        <f>SUM(F179:F191)</f>
        <v>0</v>
      </c>
      <c r="G178" s="222"/>
      <c r="H178" s="167"/>
      <c r="I178" s="155"/>
      <c r="J178" s="167"/>
      <c r="K178" s="167"/>
      <c r="L178" s="158">
        <f>SUM(L179:L191)</f>
        <v>144768000</v>
      </c>
      <c r="M178" s="167"/>
      <c r="N178" s="167"/>
      <c r="O178" s="167"/>
      <c r="P178" s="167"/>
      <c r="Q178" s="158">
        <f>SUM(Q179:Q191)</f>
        <v>144768000</v>
      </c>
      <c r="R178" s="167"/>
      <c r="S178" s="167"/>
      <c r="T178" s="158">
        <f>SUM(T179:T191)</f>
        <v>144768000</v>
      </c>
      <c r="U178" s="167"/>
      <c r="V178" s="167"/>
      <c r="W178" s="167"/>
    </row>
    <row r="179" spans="1:23" ht="42" customHeight="1">
      <c r="A179" s="156"/>
      <c r="B179" s="88"/>
      <c r="C179" s="91">
        <v>1</v>
      </c>
      <c r="D179" s="92" t="s">
        <v>155</v>
      </c>
      <c r="E179" s="68">
        <v>194000000</v>
      </c>
      <c r="F179" s="158">
        <v>0</v>
      </c>
      <c r="G179" s="221" t="s">
        <v>26</v>
      </c>
      <c r="H179" s="165" t="s">
        <v>26</v>
      </c>
      <c r="I179" s="158">
        <v>0</v>
      </c>
      <c r="J179" s="165" t="s">
        <v>26</v>
      </c>
      <c r="K179" s="165" t="s">
        <v>26</v>
      </c>
      <c r="L179" s="155">
        <v>0</v>
      </c>
      <c r="M179" s="153">
        <v>0</v>
      </c>
      <c r="N179" s="153">
        <v>0</v>
      </c>
      <c r="O179" s="164" t="s">
        <v>26</v>
      </c>
      <c r="P179" s="164" t="s">
        <v>26</v>
      </c>
      <c r="Q179" s="155">
        <f t="shared" ref="Q179:Q191" si="78">L179</f>
        <v>0</v>
      </c>
      <c r="R179" s="165" t="s">
        <v>26</v>
      </c>
      <c r="S179" s="165" t="s">
        <v>26</v>
      </c>
      <c r="T179" s="158">
        <f t="shared" ref="T179:T190" si="79">SUM(T180:T182)</f>
        <v>0</v>
      </c>
      <c r="U179" s="165" t="s">
        <v>26</v>
      </c>
      <c r="V179" s="165" t="s">
        <v>26</v>
      </c>
      <c r="W179" s="156"/>
    </row>
    <row r="180" spans="1:23" ht="39.950000000000003" customHeight="1">
      <c r="A180" s="160"/>
      <c r="B180" s="93"/>
      <c r="C180" s="94">
        <v>2</v>
      </c>
      <c r="D180" s="95" t="s">
        <v>156</v>
      </c>
      <c r="E180" s="73">
        <v>97000000</v>
      </c>
      <c r="F180" s="176">
        <v>0</v>
      </c>
      <c r="G180" s="224" t="s">
        <v>26</v>
      </c>
      <c r="H180" s="177" t="s">
        <v>26</v>
      </c>
      <c r="I180" s="176">
        <v>0</v>
      </c>
      <c r="J180" s="177" t="s">
        <v>26</v>
      </c>
      <c r="K180" s="177" t="s">
        <v>26</v>
      </c>
      <c r="L180" s="178">
        <v>0</v>
      </c>
      <c r="M180" s="179">
        <v>0</v>
      </c>
      <c r="N180" s="179">
        <v>0</v>
      </c>
      <c r="O180" s="180" t="s">
        <v>26</v>
      </c>
      <c r="P180" s="180" t="s">
        <v>26</v>
      </c>
      <c r="Q180" s="178">
        <f t="shared" si="78"/>
        <v>0</v>
      </c>
      <c r="R180" s="177" t="s">
        <v>26</v>
      </c>
      <c r="S180" s="177" t="s">
        <v>26</v>
      </c>
      <c r="T180" s="213">
        <f>I180</f>
        <v>0</v>
      </c>
      <c r="U180" s="177" t="s">
        <v>26</v>
      </c>
      <c r="V180" s="177" t="s">
        <v>26</v>
      </c>
      <c r="W180" s="160"/>
    </row>
    <row r="181" spans="1:23" ht="39.950000000000003" customHeight="1">
      <c r="A181" s="171"/>
      <c r="B181" s="112"/>
      <c r="C181" s="113">
        <v>3</v>
      </c>
      <c r="D181" s="114" t="s">
        <v>157</v>
      </c>
      <c r="E181" s="78">
        <v>184300000</v>
      </c>
      <c r="F181" s="172">
        <v>0</v>
      </c>
      <c r="G181" s="225" t="s">
        <v>26</v>
      </c>
      <c r="H181" s="181" t="s">
        <v>26</v>
      </c>
      <c r="I181" s="172">
        <v>0</v>
      </c>
      <c r="J181" s="181" t="s">
        <v>26</v>
      </c>
      <c r="K181" s="181" t="s">
        <v>26</v>
      </c>
      <c r="L181" s="174">
        <v>0</v>
      </c>
      <c r="M181" s="182">
        <v>0</v>
      </c>
      <c r="N181" s="182">
        <v>0</v>
      </c>
      <c r="O181" s="183" t="s">
        <v>26</v>
      </c>
      <c r="P181" s="183" t="s">
        <v>26</v>
      </c>
      <c r="Q181" s="174">
        <f t="shared" si="78"/>
        <v>0</v>
      </c>
      <c r="R181" s="181" t="s">
        <v>26</v>
      </c>
      <c r="S181" s="181" t="s">
        <v>26</v>
      </c>
      <c r="T181" s="172">
        <f>I181</f>
        <v>0</v>
      </c>
      <c r="U181" s="181" t="s">
        <v>26</v>
      </c>
      <c r="V181" s="181" t="s">
        <v>26</v>
      </c>
      <c r="W181" s="171"/>
    </row>
    <row r="182" spans="1:23" ht="39.950000000000003" customHeight="1">
      <c r="A182" s="156"/>
      <c r="B182" s="88"/>
      <c r="C182" s="91">
        <v>4</v>
      </c>
      <c r="D182" s="92" t="s">
        <v>158</v>
      </c>
      <c r="E182" s="68">
        <v>194000000</v>
      </c>
      <c r="F182" s="158">
        <v>0</v>
      </c>
      <c r="G182" s="221" t="s">
        <v>26</v>
      </c>
      <c r="H182" s="165" t="s">
        <v>26</v>
      </c>
      <c r="I182" s="158">
        <v>0</v>
      </c>
      <c r="J182" s="165" t="s">
        <v>26</v>
      </c>
      <c r="K182" s="165" t="s">
        <v>26</v>
      </c>
      <c r="L182" s="155">
        <v>0</v>
      </c>
      <c r="M182" s="153">
        <v>0</v>
      </c>
      <c r="N182" s="153">
        <v>0</v>
      </c>
      <c r="O182" s="164" t="s">
        <v>26</v>
      </c>
      <c r="P182" s="164" t="s">
        <v>26</v>
      </c>
      <c r="Q182" s="155">
        <f t="shared" si="78"/>
        <v>0</v>
      </c>
      <c r="R182" s="165" t="s">
        <v>26</v>
      </c>
      <c r="S182" s="165" t="s">
        <v>26</v>
      </c>
      <c r="T182" s="158">
        <f>I182</f>
        <v>0</v>
      </c>
      <c r="U182" s="165" t="s">
        <v>26</v>
      </c>
      <c r="V182" s="165" t="s">
        <v>26</v>
      </c>
      <c r="W182" s="156"/>
    </row>
    <row r="183" spans="1:23" ht="39.950000000000003" customHeight="1">
      <c r="A183" s="156"/>
      <c r="B183" s="88"/>
      <c r="C183" s="91">
        <v>5</v>
      </c>
      <c r="D183" s="92" t="s">
        <v>159</v>
      </c>
      <c r="E183" s="68">
        <v>145500000</v>
      </c>
      <c r="F183" s="158">
        <v>0</v>
      </c>
      <c r="G183" s="211" t="s">
        <v>181</v>
      </c>
      <c r="H183" s="212">
        <v>43291</v>
      </c>
      <c r="I183" s="158">
        <v>144768000</v>
      </c>
      <c r="J183" s="212">
        <v>43291</v>
      </c>
      <c r="K183" s="212">
        <v>43367</v>
      </c>
      <c r="L183" s="155">
        <v>144768000</v>
      </c>
      <c r="M183" s="68">
        <f>L183/I183*100</f>
        <v>100</v>
      </c>
      <c r="N183" s="153">
        <v>100</v>
      </c>
      <c r="O183" s="222" t="s">
        <v>196</v>
      </c>
      <c r="P183" s="231">
        <v>43314</v>
      </c>
      <c r="Q183" s="155">
        <f t="shared" si="78"/>
        <v>144768000</v>
      </c>
      <c r="R183" s="156" t="s">
        <v>182</v>
      </c>
      <c r="S183" s="212">
        <v>43312</v>
      </c>
      <c r="T183" s="158">
        <f>I183</f>
        <v>144768000</v>
      </c>
      <c r="U183" s="165" t="s">
        <v>26</v>
      </c>
      <c r="V183" s="165" t="s">
        <v>26</v>
      </c>
      <c r="W183" s="156"/>
    </row>
    <row r="184" spans="1:23" ht="39.950000000000003" customHeight="1">
      <c r="A184" s="156"/>
      <c r="B184" s="88"/>
      <c r="C184" s="91">
        <v>6</v>
      </c>
      <c r="D184" s="92" t="s">
        <v>160</v>
      </c>
      <c r="E184" s="68">
        <v>194000000</v>
      </c>
      <c r="F184" s="158">
        <v>0</v>
      </c>
      <c r="G184" s="221" t="s">
        <v>26</v>
      </c>
      <c r="H184" s="165" t="s">
        <v>26</v>
      </c>
      <c r="I184" s="158">
        <v>0</v>
      </c>
      <c r="J184" s="165" t="s">
        <v>26</v>
      </c>
      <c r="K184" s="165" t="s">
        <v>26</v>
      </c>
      <c r="L184" s="155">
        <v>0</v>
      </c>
      <c r="M184" s="153">
        <v>0</v>
      </c>
      <c r="N184" s="153">
        <v>0</v>
      </c>
      <c r="O184" s="164" t="s">
        <v>26</v>
      </c>
      <c r="P184" s="164" t="s">
        <v>26</v>
      </c>
      <c r="Q184" s="155">
        <f t="shared" si="78"/>
        <v>0</v>
      </c>
      <c r="R184" s="165" t="s">
        <v>26</v>
      </c>
      <c r="S184" s="165" t="s">
        <v>26</v>
      </c>
      <c r="T184" s="158">
        <f t="shared" si="79"/>
        <v>0</v>
      </c>
      <c r="U184" s="165" t="s">
        <v>26</v>
      </c>
      <c r="V184" s="165" t="s">
        <v>26</v>
      </c>
      <c r="W184" s="156"/>
    </row>
    <row r="185" spans="1:23" ht="39.950000000000003" customHeight="1">
      <c r="A185" s="156"/>
      <c r="B185" s="88"/>
      <c r="C185" s="91">
        <v>7</v>
      </c>
      <c r="D185" s="92" t="s">
        <v>161</v>
      </c>
      <c r="E185" s="68">
        <v>194000000</v>
      </c>
      <c r="F185" s="158">
        <v>0</v>
      </c>
      <c r="G185" s="221" t="s">
        <v>26</v>
      </c>
      <c r="H185" s="165" t="s">
        <v>26</v>
      </c>
      <c r="I185" s="158">
        <v>0</v>
      </c>
      <c r="J185" s="165" t="s">
        <v>26</v>
      </c>
      <c r="K185" s="165" t="s">
        <v>26</v>
      </c>
      <c r="L185" s="155">
        <v>0</v>
      </c>
      <c r="M185" s="153">
        <v>0</v>
      </c>
      <c r="N185" s="153">
        <v>0</v>
      </c>
      <c r="O185" s="164" t="s">
        <v>26</v>
      </c>
      <c r="P185" s="164" t="s">
        <v>26</v>
      </c>
      <c r="Q185" s="155">
        <f t="shared" si="78"/>
        <v>0</v>
      </c>
      <c r="R185" s="165" t="s">
        <v>26</v>
      </c>
      <c r="S185" s="165" t="s">
        <v>26</v>
      </c>
      <c r="T185" s="158">
        <f t="shared" si="79"/>
        <v>0</v>
      </c>
      <c r="U185" s="165" t="s">
        <v>26</v>
      </c>
      <c r="V185" s="165" t="s">
        <v>26</v>
      </c>
      <c r="W185" s="156"/>
    </row>
    <row r="186" spans="1:23" ht="39.950000000000003" customHeight="1">
      <c r="A186" s="156"/>
      <c r="B186" s="88"/>
      <c r="C186" s="91">
        <v>8</v>
      </c>
      <c r="D186" s="92" t="s">
        <v>162</v>
      </c>
      <c r="E186" s="68">
        <v>194000000</v>
      </c>
      <c r="F186" s="158">
        <v>0</v>
      </c>
      <c r="G186" s="221" t="s">
        <v>26</v>
      </c>
      <c r="H186" s="165" t="s">
        <v>26</v>
      </c>
      <c r="I186" s="158">
        <v>0</v>
      </c>
      <c r="J186" s="165" t="s">
        <v>26</v>
      </c>
      <c r="K186" s="165" t="s">
        <v>26</v>
      </c>
      <c r="L186" s="155">
        <v>0</v>
      </c>
      <c r="M186" s="153">
        <v>0</v>
      </c>
      <c r="N186" s="153">
        <v>0</v>
      </c>
      <c r="O186" s="164" t="s">
        <v>26</v>
      </c>
      <c r="P186" s="164" t="s">
        <v>26</v>
      </c>
      <c r="Q186" s="155">
        <f t="shared" si="78"/>
        <v>0</v>
      </c>
      <c r="R186" s="165" t="s">
        <v>26</v>
      </c>
      <c r="S186" s="165" t="s">
        <v>26</v>
      </c>
      <c r="T186" s="158">
        <f t="shared" si="79"/>
        <v>0</v>
      </c>
      <c r="U186" s="165" t="s">
        <v>26</v>
      </c>
      <c r="V186" s="165" t="s">
        <v>26</v>
      </c>
      <c r="W186" s="156"/>
    </row>
    <row r="187" spans="1:23" ht="39.950000000000003" customHeight="1">
      <c r="A187" s="156"/>
      <c r="B187" s="88"/>
      <c r="C187" s="91">
        <v>9</v>
      </c>
      <c r="D187" s="92" t="s">
        <v>163</v>
      </c>
      <c r="E187" s="68">
        <v>194000000</v>
      </c>
      <c r="F187" s="158">
        <v>0</v>
      </c>
      <c r="G187" s="221" t="s">
        <v>26</v>
      </c>
      <c r="H187" s="165" t="s">
        <v>26</v>
      </c>
      <c r="I187" s="158">
        <v>0</v>
      </c>
      <c r="J187" s="165" t="s">
        <v>26</v>
      </c>
      <c r="K187" s="165" t="s">
        <v>26</v>
      </c>
      <c r="L187" s="155">
        <v>0</v>
      </c>
      <c r="M187" s="153">
        <v>0</v>
      </c>
      <c r="N187" s="153">
        <v>0</v>
      </c>
      <c r="O187" s="164" t="s">
        <v>26</v>
      </c>
      <c r="P187" s="164" t="s">
        <v>26</v>
      </c>
      <c r="Q187" s="155">
        <f t="shared" si="78"/>
        <v>0</v>
      </c>
      <c r="R187" s="165" t="s">
        <v>26</v>
      </c>
      <c r="S187" s="165" t="s">
        <v>26</v>
      </c>
      <c r="T187" s="158">
        <f t="shared" si="79"/>
        <v>0</v>
      </c>
      <c r="U187" s="165" t="s">
        <v>26</v>
      </c>
      <c r="V187" s="165" t="s">
        <v>26</v>
      </c>
      <c r="W187" s="156"/>
    </row>
    <row r="188" spans="1:23" ht="39.950000000000003" customHeight="1">
      <c r="A188" s="156"/>
      <c r="B188" s="88"/>
      <c r="C188" s="91">
        <v>10</v>
      </c>
      <c r="D188" s="92" t="s">
        <v>164</v>
      </c>
      <c r="E188" s="68">
        <v>97000000</v>
      </c>
      <c r="F188" s="158">
        <v>0</v>
      </c>
      <c r="G188" s="221" t="s">
        <v>26</v>
      </c>
      <c r="H188" s="165" t="s">
        <v>26</v>
      </c>
      <c r="I188" s="158">
        <v>0</v>
      </c>
      <c r="J188" s="165" t="s">
        <v>26</v>
      </c>
      <c r="K188" s="165" t="s">
        <v>26</v>
      </c>
      <c r="L188" s="155">
        <v>0</v>
      </c>
      <c r="M188" s="153">
        <v>0</v>
      </c>
      <c r="N188" s="153">
        <v>0</v>
      </c>
      <c r="O188" s="164" t="s">
        <v>26</v>
      </c>
      <c r="P188" s="164" t="s">
        <v>26</v>
      </c>
      <c r="Q188" s="155">
        <f t="shared" si="78"/>
        <v>0</v>
      </c>
      <c r="R188" s="165" t="s">
        <v>26</v>
      </c>
      <c r="S188" s="165" t="s">
        <v>26</v>
      </c>
      <c r="T188" s="158">
        <f t="shared" si="79"/>
        <v>0</v>
      </c>
      <c r="U188" s="165" t="s">
        <v>26</v>
      </c>
      <c r="V188" s="165" t="s">
        <v>26</v>
      </c>
      <c r="W188" s="156"/>
    </row>
    <row r="189" spans="1:23" ht="42" customHeight="1">
      <c r="A189" s="156"/>
      <c r="B189" s="88"/>
      <c r="C189" s="91">
        <v>11</v>
      </c>
      <c r="D189" s="92" t="s">
        <v>165</v>
      </c>
      <c r="E189" s="68">
        <v>194000000</v>
      </c>
      <c r="F189" s="158">
        <v>0</v>
      </c>
      <c r="G189" s="221" t="s">
        <v>26</v>
      </c>
      <c r="H189" s="165" t="s">
        <v>26</v>
      </c>
      <c r="I189" s="158">
        <v>0</v>
      </c>
      <c r="J189" s="165" t="s">
        <v>26</v>
      </c>
      <c r="K189" s="165" t="s">
        <v>26</v>
      </c>
      <c r="L189" s="155">
        <v>0</v>
      </c>
      <c r="M189" s="153">
        <v>0</v>
      </c>
      <c r="N189" s="153">
        <v>0</v>
      </c>
      <c r="O189" s="164" t="s">
        <v>26</v>
      </c>
      <c r="P189" s="164" t="s">
        <v>26</v>
      </c>
      <c r="Q189" s="155">
        <f t="shared" si="78"/>
        <v>0</v>
      </c>
      <c r="R189" s="165" t="s">
        <v>26</v>
      </c>
      <c r="S189" s="165" t="s">
        <v>26</v>
      </c>
      <c r="T189" s="158">
        <f t="shared" si="79"/>
        <v>0</v>
      </c>
      <c r="U189" s="165" t="s">
        <v>26</v>
      </c>
      <c r="V189" s="165" t="s">
        <v>26</v>
      </c>
      <c r="W189" s="156"/>
    </row>
    <row r="190" spans="1:23" ht="42" customHeight="1">
      <c r="A190" s="156"/>
      <c r="B190" s="88"/>
      <c r="C190" s="91">
        <v>12</v>
      </c>
      <c r="D190" s="92" t="s">
        <v>166</v>
      </c>
      <c r="E190" s="68">
        <v>194000000</v>
      </c>
      <c r="F190" s="158">
        <v>0</v>
      </c>
      <c r="G190" s="221" t="s">
        <v>26</v>
      </c>
      <c r="H190" s="165" t="s">
        <v>26</v>
      </c>
      <c r="I190" s="158">
        <v>0</v>
      </c>
      <c r="J190" s="165" t="s">
        <v>26</v>
      </c>
      <c r="K190" s="165" t="s">
        <v>26</v>
      </c>
      <c r="L190" s="155">
        <v>0</v>
      </c>
      <c r="M190" s="153">
        <v>0</v>
      </c>
      <c r="N190" s="153">
        <v>0</v>
      </c>
      <c r="O190" s="164" t="s">
        <v>26</v>
      </c>
      <c r="P190" s="164" t="s">
        <v>26</v>
      </c>
      <c r="Q190" s="155">
        <f t="shared" si="78"/>
        <v>0</v>
      </c>
      <c r="R190" s="165" t="s">
        <v>26</v>
      </c>
      <c r="S190" s="165" t="s">
        <v>26</v>
      </c>
      <c r="T190" s="158">
        <f t="shared" si="79"/>
        <v>0</v>
      </c>
      <c r="U190" s="165" t="s">
        <v>26</v>
      </c>
      <c r="V190" s="165" t="s">
        <v>26</v>
      </c>
      <c r="W190" s="156"/>
    </row>
    <row r="191" spans="1:23" ht="18" customHeight="1">
      <c r="A191" s="156"/>
      <c r="B191" s="88"/>
      <c r="C191" s="91"/>
      <c r="D191" s="99" t="s">
        <v>30</v>
      </c>
      <c r="E191" s="68">
        <v>64200000</v>
      </c>
      <c r="F191" s="158">
        <v>0</v>
      </c>
      <c r="G191" s="221" t="s">
        <v>26</v>
      </c>
      <c r="H191" s="165" t="s">
        <v>26</v>
      </c>
      <c r="I191" s="158">
        <v>0</v>
      </c>
      <c r="J191" s="165" t="s">
        <v>26</v>
      </c>
      <c r="K191" s="165" t="s">
        <v>26</v>
      </c>
      <c r="L191" s="155">
        <v>0</v>
      </c>
      <c r="M191" s="153">
        <v>0</v>
      </c>
      <c r="N191" s="153">
        <v>0</v>
      </c>
      <c r="O191" s="164" t="s">
        <v>26</v>
      </c>
      <c r="P191" s="164" t="s">
        <v>26</v>
      </c>
      <c r="Q191" s="155">
        <f t="shared" si="78"/>
        <v>0</v>
      </c>
      <c r="R191" s="165" t="s">
        <v>26</v>
      </c>
      <c r="S191" s="165" t="s">
        <v>26</v>
      </c>
      <c r="T191" s="158">
        <f>SUM(T192:T193)</f>
        <v>0</v>
      </c>
      <c r="U191" s="165" t="s">
        <v>26</v>
      </c>
      <c r="V191" s="165" t="s">
        <v>26</v>
      </c>
      <c r="W191" s="156"/>
    </row>
    <row r="192" spans="1:23" ht="18" customHeight="1">
      <c r="A192" s="160"/>
      <c r="B192" s="70"/>
      <c r="C192" s="71"/>
      <c r="D192" s="194"/>
      <c r="E192" s="176"/>
      <c r="F192" s="176"/>
      <c r="G192" s="227"/>
      <c r="H192" s="184"/>
      <c r="I192" s="178"/>
      <c r="J192" s="184"/>
      <c r="K192" s="184"/>
      <c r="L192" s="178"/>
      <c r="M192" s="184"/>
      <c r="N192" s="184"/>
      <c r="O192" s="184"/>
      <c r="P192" s="184"/>
      <c r="Q192" s="184"/>
      <c r="R192" s="184"/>
      <c r="S192" s="184"/>
      <c r="T192" s="184"/>
      <c r="U192" s="184"/>
      <c r="V192" s="184"/>
      <c r="W192" s="184"/>
    </row>
    <row r="194" spans="20:33">
      <c r="T194" s="57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</row>
    <row r="195" spans="20:33">
      <c r="T195" s="151" t="s">
        <v>173</v>
      </c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</row>
    <row r="196" spans="20:33">
      <c r="T196" s="151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</row>
    <row r="197" spans="20:33">
      <c r="T197" s="151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</row>
    <row r="198" spans="20:33">
      <c r="T198" s="151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</row>
    <row r="199" spans="20:33">
      <c r="T199" s="152" t="s">
        <v>176</v>
      </c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</row>
    <row r="200" spans="20:33">
      <c r="T200" s="151" t="s">
        <v>175</v>
      </c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</row>
    <row r="201" spans="20:33">
      <c r="T201" s="151" t="s">
        <v>174</v>
      </c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</row>
  </sheetData>
  <mergeCells count="76">
    <mergeCell ref="C178:D178"/>
    <mergeCell ref="B142:D142"/>
    <mergeCell ref="B143:D143"/>
    <mergeCell ref="C144:D144"/>
    <mergeCell ref="B153:D153"/>
    <mergeCell ref="B154:D154"/>
    <mergeCell ref="C155:D155"/>
    <mergeCell ref="B161:D161"/>
    <mergeCell ref="B165:D165"/>
    <mergeCell ref="B166:D166"/>
    <mergeCell ref="C167:D167"/>
    <mergeCell ref="C172:D172"/>
    <mergeCell ref="C140:D140"/>
    <mergeCell ref="C123:D123"/>
    <mergeCell ref="C124:D124"/>
    <mergeCell ref="B126:D126"/>
    <mergeCell ref="C127:D127"/>
    <mergeCell ref="B129:D129"/>
    <mergeCell ref="C130:D130"/>
    <mergeCell ref="B132:D132"/>
    <mergeCell ref="C133:D133"/>
    <mergeCell ref="B136:D136"/>
    <mergeCell ref="C137:D137"/>
    <mergeCell ref="B139:D139"/>
    <mergeCell ref="B122:D122"/>
    <mergeCell ref="B106:D106"/>
    <mergeCell ref="C107:D107"/>
    <mergeCell ref="B109:D109"/>
    <mergeCell ref="C110:D110"/>
    <mergeCell ref="B112:D112"/>
    <mergeCell ref="C113:D113"/>
    <mergeCell ref="B115:D115"/>
    <mergeCell ref="C116:D116"/>
    <mergeCell ref="B118:D118"/>
    <mergeCell ref="C119:D119"/>
    <mergeCell ref="C120:D120"/>
    <mergeCell ref="C104:D104"/>
    <mergeCell ref="C80:D80"/>
    <mergeCell ref="C81:D81"/>
    <mergeCell ref="B83:D83"/>
    <mergeCell ref="C84:D84"/>
    <mergeCell ref="C85:D85"/>
    <mergeCell ref="B87:D87"/>
    <mergeCell ref="C88:D88"/>
    <mergeCell ref="B90:D90"/>
    <mergeCell ref="B91:D91"/>
    <mergeCell ref="C92:D92"/>
    <mergeCell ref="B103:D103"/>
    <mergeCell ref="B79:D79"/>
    <mergeCell ref="B12:D12"/>
    <mergeCell ref="C13:D13"/>
    <mergeCell ref="C18:D18"/>
    <mergeCell ref="B65:D65"/>
    <mergeCell ref="C66:D66"/>
    <mergeCell ref="B70:D70"/>
    <mergeCell ref="C71:D71"/>
    <mergeCell ref="B73:D73"/>
    <mergeCell ref="C74:D74"/>
    <mergeCell ref="B76:D76"/>
    <mergeCell ref="C77:D77"/>
    <mergeCell ref="B11:D11"/>
    <mergeCell ref="A1:W1"/>
    <mergeCell ref="A2:W2"/>
    <mergeCell ref="A7:A8"/>
    <mergeCell ref="B7:D8"/>
    <mergeCell ref="E7:F7"/>
    <mergeCell ref="G7:G8"/>
    <mergeCell ref="H7:H8"/>
    <mergeCell ref="I7:I8"/>
    <mergeCell ref="J7:K7"/>
    <mergeCell ref="L7:M7"/>
    <mergeCell ref="O7:Q7"/>
    <mergeCell ref="R7:T7"/>
    <mergeCell ref="U7:V7"/>
    <mergeCell ref="W7:W8"/>
    <mergeCell ref="B9:D9"/>
  </mergeCells>
  <printOptions horizontalCentered="1"/>
  <pageMargins left="0.25" right="0.25" top="0.75" bottom="0.75" header="0.3" footer="0.3"/>
  <pageSetup paperSize="768" scale="65" pageOrder="overThenDown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FF00"/>
  </sheetPr>
  <dimension ref="A1:AG201"/>
  <sheetViews>
    <sheetView tabSelected="1" view="pageBreakPreview" zoomScale="110" zoomScaleSheetLayoutView="110" workbookViewId="0">
      <selection activeCell="W201" sqref="A1:W201"/>
    </sheetView>
  </sheetViews>
  <sheetFormatPr defaultRowHeight="14.25"/>
  <cols>
    <col min="1" max="1" width="3.625" style="497" customWidth="1"/>
    <col min="2" max="2" width="2" style="370" customWidth="1"/>
    <col min="3" max="3" width="2.5" style="370" customWidth="1"/>
    <col min="4" max="4" width="27.125" style="370" customWidth="1"/>
    <col min="5" max="5" width="12" style="498" customWidth="1"/>
    <col min="6" max="6" width="10.25" style="498" customWidth="1"/>
    <col min="7" max="7" width="12.75" style="370" customWidth="1"/>
    <col min="8" max="8" width="7.875" style="370" customWidth="1"/>
    <col min="9" max="9" width="11.5" style="370" customWidth="1"/>
    <col min="10" max="11" width="8" style="370" customWidth="1"/>
    <col min="12" max="12" width="11" style="370" customWidth="1"/>
    <col min="13" max="13" width="5.5" style="370" customWidth="1"/>
    <col min="14" max="14" width="8.5" style="370" customWidth="1"/>
    <col min="15" max="15" width="13.75" style="370" customWidth="1"/>
    <col min="16" max="16" width="7.75" style="370" customWidth="1"/>
    <col min="17" max="17" width="10.75" style="370" customWidth="1"/>
    <col min="18" max="18" width="10.625" style="370" customWidth="1"/>
    <col min="19" max="19" width="7.625" style="370" customWidth="1"/>
    <col min="20" max="20" width="10.75" style="370" customWidth="1"/>
    <col min="21" max="21" width="8.75" style="370" customWidth="1"/>
    <col min="22" max="22" width="9.625" style="370" customWidth="1"/>
    <col min="23" max="23" width="10.75" style="370" customWidth="1"/>
    <col min="24" max="16384" width="9" style="370"/>
  </cols>
  <sheetData>
    <row r="1" spans="1:23" ht="15">
      <c r="A1" s="369" t="s">
        <v>0</v>
      </c>
      <c r="B1" s="369"/>
      <c r="C1" s="369"/>
      <c r="D1" s="369"/>
      <c r="E1" s="369"/>
      <c r="F1" s="369"/>
      <c r="G1" s="369"/>
      <c r="H1" s="369"/>
      <c r="I1" s="369"/>
      <c r="J1" s="369"/>
      <c r="K1" s="369"/>
      <c r="L1" s="369"/>
      <c r="M1" s="369"/>
      <c r="N1" s="369"/>
      <c r="O1" s="369"/>
      <c r="P1" s="369"/>
      <c r="Q1" s="369"/>
      <c r="R1" s="369"/>
      <c r="S1" s="369"/>
      <c r="T1" s="369"/>
      <c r="U1" s="369"/>
      <c r="V1" s="369"/>
      <c r="W1" s="369"/>
    </row>
    <row r="2" spans="1:23" ht="15">
      <c r="A2" s="369" t="s">
        <v>1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</row>
    <row r="4" spans="1:23" s="372" customFormat="1" ht="12">
      <c r="A4" s="371"/>
      <c r="B4" s="371" t="s">
        <v>2</v>
      </c>
      <c r="E4" s="373" t="s">
        <v>170</v>
      </c>
      <c r="F4" s="374"/>
    </row>
    <row r="5" spans="1:23" s="372" customFormat="1" ht="12">
      <c r="A5" s="371"/>
      <c r="B5" s="371" t="s">
        <v>3</v>
      </c>
      <c r="E5" s="373" t="s">
        <v>236</v>
      </c>
      <c r="F5" s="374"/>
    </row>
    <row r="6" spans="1:23" s="376" customFormat="1" ht="12">
      <c r="A6" s="375"/>
      <c r="E6" s="377"/>
      <c r="F6" s="377"/>
    </row>
    <row r="7" spans="1:23" s="385" customFormat="1" ht="24" customHeight="1">
      <c r="A7" s="378" t="s">
        <v>4</v>
      </c>
      <c r="B7" s="378" t="s">
        <v>5</v>
      </c>
      <c r="C7" s="378"/>
      <c r="D7" s="378"/>
      <c r="E7" s="378" t="s">
        <v>8</v>
      </c>
      <c r="F7" s="378"/>
      <c r="G7" s="378" t="s">
        <v>9</v>
      </c>
      <c r="H7" s="379" t="s">
        <v>10</v>
      </c>
      <c r="I7" s="379" t="s">
        <v>11</v>
      </c>
      <c r="J7" s="380" t="s">
        <v>12</v>
      </c>
      <c r="K7" s="381"/>
      <c r="L7" s="382" t="s">
        <v>15</v>
      </c>
      <c r="M7" s="383"/>
      <c r="N7" s="384" t="s">
        <v>18</v>
      </c>
      <c r="O7" s="378" t="s">
        <v>19</v>
      </c>
      <c r="P7" s="378"/>
      <c r="Q7" s="378"/>
      <c r="R7" s="378" t="s">
        <v>20</v>
      </c>
      <c r="S7" s="378"/>
      <c r="T7" s="378"/>
      <c r="U7" s="378" t="s">
        <v>22</v>
      </c>
      <c r="V7" s="378"/>
      <c r="W7" s="378" t="s">
        <v>169</v>
      </c>
    </row>
    <row r="8" spans="1:23" s="385" customFormat="1" ht="36">
      <c r="A8" s="378"/>
      <c r="B8" s="378"/>
      <c r="C8" s="378"/>
      <c r="D8" s="378"/>
      <c r="E8" s="384" t="s">
        <v>6</v>
      </c>
      <c r="F8" s="384" t="s">
        <v>7</v>
      </c>
      <c r="G8" s="378"/>
      <c r="H8" s="379"/>
      <c r="I8" s="379"/>
      <c r="J8" s="386" t="s">
        <v>13</v>
      </c>
      <c r="K8" s="386" t="s">
        <v>14</v>
      </c>
      <c r="L8" s="386" t="s">
        <v>16</v>
      </c>
      <c r="M8" s="386" t="s">
        <v>17</v>
      </c>
      <c r="N8" s="386" t="s">
        <v>17</v>
      </c>
      <c r="O8" s="386" t="s">
        <v>23</v>
      </c>
      <c r="P8" s="386" t="s">
        <v>21</v>
      </c>
      <c r="Q8" s="386" t="s">
        <v>16</v>
      </c>
      <c r="R8" s="386" t="s">
        <v>23</v>
      </c>
      <c r="S8" s="386" t="s">
        <v>21</v>
      </c>
      <c r="T8" s="386" t="s">
        <v>16</v>
      </c>
      <c r="U8" s="386" t="s">
        <v>23</v>
      </c>
      <c r="V8" s="386" t="s">
        <v>21</v>
      </c>
      <c r="W8" s="378"/>
    </row>
    <row r="9" spans="1:23">
      <c r="A9" s="386">
        <v>1</v>
      </c>
      <c r="B9" s="380">
        <v>2</v>
      </c>
      <c r="C9" s="387"/>
      <c r="D9" s="381"/>
      <c r="E9" s="386">
        <v>3</v>
      </c>
      <c r="F9" s="386">
        <v>4</v>
      </c>
      <c r="G9" s="386">
        <v>5</v>
      </c>
      <c r="H9" s="386">
        <v>6</v>
      </c>
      <c r="I9" s="386">
        <v>7</v>
      </c>
      <c r="J9" s="386">
        <v>8</v>
      </c>
      <c r="K9" s="386">
        <v>9</v>
      </c>
      <c r="L9" s="388">
        <v>10</v>
      </c>
      <c r="M9" s="386">
        <v>11</v>
      </c>
      <c r="N9" s="386">
        <v>12</v>
      </c>
      <c r="O9" s="386">
        <v>13</v>
      </c>
      <c r="P9" s="386">
        <v>14</v>
      </c>
      <c r="Q9" s="386">
        <v>15</v>
      </c>
      <c r="R9" s="386">
        <v>16</v>
      </c>
      <c r="S9" s="386">
        <v>17</v>
      </c>
      <c r="T9" s="386">
        <v>18</v>
      </c>
      <c r="U9" s="386">
        <v>19</v>
      </c>
      <c r="V9" s="386">
        <v>20</v>
      </c>
      <c r="W9" s="386">
        <v>21</v>
      </c>
    </row>
    <row r="10" spans="1:23">
      <c r="A10" s="389"/>
      <c r="B10" s="390"/>
      <c r="C10" s="391"/>
      <c r="D10" s="392"/>
      <c r="E10" s="389"/>
      <c r="F10" s="389"/>
      <c r="G10" s="393"/>
      <c r="H10" s="393"/>
      <c r="I10" s="393"/>
      <c r="J10" s="393"/>
      <c r="K10" s="393"/>
      <c r="L10" s="394"/>
      <c r="M10" s="393"/>
      <c r="N10" s="393"/>
      <c r="O10" s="393"/>
      <c r="P10" s="393"/>
      <c r="Q10" s="393"/>
      <c r="R10" s="393"/>
      <c r="S10" s="393"/>
      <c r="T10" s="393"/>
      <c r="U10" s="393"/>
      <c r="V10" s="393"/>
      <c r="W10" s="393"/>
    </row>
    <row r="11" spans="1:23" s="404" customFormat="1" ht="33.75" customHeight="1">
      <c r="A11" s="395">
        <v>1</v>
      </c>
      <c r="B11" s="396" t="s">
        <v>24</v>
      </c>
      <c r="C11" s="397"/>
      <c r="D11" s="398"/>
      <c r="E11" s="399">
        <f>E12+E65</f>
        <v>7960000000</v>
      </c>
      <c r="F11" s="399">
        <f>F12+F65</f>
        <v>0</v>
      </c>
      <c r="G11" s="400"/>
      <c r="H11" s="401"/>
      <c r="I11" s="402"/>
      <c r="J11" s="401"/>
      <c r="K11" s="401"/>
      <c r="L11" s="402"/>
      <c r="M11" s="401"/>
      <c r="N11" s="401"/>
      <c r="O11" s="401"/>
      <c r="P11" s="401"/>
      <c r="Q11" s="401"/>
      <c r="R11" s="401"/>
      <c r="S11" s="401"/>
      <c r="T11" s="403"/>
      <c r="U11" s="401"/>
      <c r="V11" s="401"/>
      <c r="W11" s="401"/>
    </row>
    <row r="12" spans="1:23" s="404" customFormat="1" ht="18" customHeight="1">
      <c r="A12" s="395"/>
      <c r="B12" s="396" t="s">
        <v>25</v>
      </c>
      <c r="C12" s="397"/>
      <c r="D12" s="398"/>
      <c r="E12" s="399">
        <f>E13+E18</f>
        <v>7860000000</v>
      </c>
      <c r="F12" s="399">
        <f>F13+F18</f>
        <v>0</v>
      </c>
      <c r="G12" s="400"/>
      <c r="H12" s="401"/>
      <c r="I12" s="402"/>
      <c r="J12" s="401"/>
      <c r="K12" s="401"/>
      <c r="L12" s="402"/>
      <c r="M12" s="401"/>
      <c r="N12" s="401"/>
      <c r="O12" s="401"/>
      <c r="P12" s="401"/>
      <c r="Q12" s="401"/>
      <c r="R12" s="401"/>
      <c r="S12" s="401"/>
      <c r="T12" s="401"/>
      <c r="U12" s="401"/>
      <c r="V12" s="401"/>
      <c r="W12" s="401"/>
    </row>
    <row r="13" spans="1:23" ht="42" customHeight="1">
      <c r="A13" s="405"/>
      <c r="B13" s="406" t="s">
        <v>26</v>
      </c>
      <c r="C13" s="407" t="s">
        <v>27</v>
      </c>
      <c r="D13" s="408"/>
      <c r="E13" s="409">
        <f>SUM(E14:E16)</f>
        <v>350000000</v>
      </c>
      <c r="F13" s="409">
        <f>SUM(F14:F16)</f>
        <v>0</v>
      </c>
      <c r="G13" s="410" t="s">
        <v>26</v>
      </c>
      <c r="H13" s="411" t="s">
        <v>26</v>
      </c>
      <c r="I13" s="409">
        <f>SUM(I14:I16)</f>
        <v>145783000</v>
      </c>
      <c r="J13" s="413" t="s">
        <v>26</v>
      </c>
      <c r="K13" s="413" t="s">
        <v>26</v>
      </c>
      <c r="L13" s="409">
        <f>SUM(L14:L16)</f>
        <v>145783000</v>
      </c>
      <c r="M13" s="414">
        <v>0</v>
      </c>
      <c r="N13" s="414">
        <v>0</v>
      </c>
      <c r="O13" s="413" t="s">
        <v>26</v>
      </c>
      <c r="P13" s="413" t="s">
        <v>26</v>
      </c>
      <c r="Q13" s="409">
        <f>SUM(Q14:Q16)</f>
        <v>145783000</v>
      </c>
      <c r="R13" s="411" t="s">
        <v>26</v>
      </c>
      <c r="S13" s="411" t="s">
        <v>26</v>
      </c>
      <c r="T13" s="409">
        <f>SUM(T14:T16)</f>
        <v>0</v>
      </c>
      <c r="U13" s="411" t="s">
        <v>26</v>
      </c>
      <c r="V13" s="411" t="s">
        <v>26</v>
      </c>
      <c r="W13" s="405"/>
    </row>
    <row r="14" spans="1:23" ht="40.5" customHeight="1">
      <c r="A14" s="405"/>
      <c r="B14" s="415"/>
      <c r="C14" s="416">
        <v>1</v>
      </c>
      <c r="D14" s="417" t="s">
        <v>28</v>
      </c>
      <c r="E14" s="409">
        <v>146250000</v>
      </c>
      <c r="F14" s="409">
        <v>0</v>
      </c>
      <c r="G14" s="418" t="s">
        <v>184</v>
      </c>
      <c r="H14" s="418" t="s">
        <v>200</v>
      </c>
      <c r="I14" s="412">
        <v>145783000</v>
      </c>
      <c r="J14" s="419">
        <v>43292</v>
      </c>
      <c r="K14" s="419">
        <v>43365</v>
      </c>
      <c r="L14" s="412">
        <f>I14</f>
        <v>145783000</v>
      </c>
      <c r="M14" s="368">
        <f>I14/L14*100</f>
        <v>100</v>
      </c>
      <c r="N14" s="414">
        <v>100</v>
      </c>
      <c r="O14" s="420" t="s">
        <v>189</v>
      </c>
      <c r="P14" s="419">
        <v>43340</v>
      </c>
      <c r="Q14" s="412">
        <f t="shared" ref="Q14:Q16" si="0">L14</f>
        <v>145783000</v>
      </c>
      <c r="R14" s="405" t="s">
        <v>207</v>
      </c>
      <c r="S14" s="421">
        <v>43332</v>
      </c>
      <c r="T14" s="409">
        <f t="shared" ref="T14:T16" si="1">SUM(T15:T17)</f>
        <v>0</v>
      </c>
      <c r="U14" s="411" t="s">
        <v>26</v>
      </c>
      <c r="V14" s="411" t="s">
        <v>26</v>
      </c>
      <c r="W14" s="405"/>
    </row>
    <row r="15" spans="1:23" ht="39.75" customHeight="1">
      <c r="A15" s="405"/>
      <c r="B15" s="415"/>
      <c r="C15" s="416">
        <v>2</v>
      </c>
      <c r="D15" s="417" t="s">
        <v>29</v>
      </c>
      <c r="E15" s="409">
        <v>195000000</v>
      </c>
      <c r="F15" s="409">
        <v>0</v>
      </c>
      <c r="G15" s="410" t="s">
        <v>26</v>
      </c>
      <c r="H15" s="411" t="s">
        <v>26</v>
      </c>
      <c r="I15" s="412">
        <v>0</v>
      </c>
      <c r="J15" s="413" t="s">
        <v>26</v>
      </c>
      <c r="K15" s="413" t="s">
        <v>26</v>
      </c>
      <c r="L15" s="412">
        <v>0</v>
      </c>
      <c r="M15" s="414">
        <v>0</v>
      </c>
      <c r="N15" s="414">
        <v>0</v>
      </c>
      <c r="O15" s="413" t="s">
        <v>26</v>
      </c>
      <c r="P15" s="413" t="s">
        <v>26</v>
      </c>
      <c r="Q15" s="412">
        <f t="shared" si="0"/>
        <v>0</v>
      </c>
      <c r="R15" s="411" t="s">
        <v>26</v>
      </c>
      <c r="S15" s="411" t="s">
        <v>26</v>
      </c>
      <c r="T15" s="409">
        <f t="shared" si="1"/>
        <v>0</v>
      </c>
      <c r="U15" s="411" t="s">
        <v>26</v>
      </c>
      <c r="V15" s="411" t="s">
        <v>26</v>
      </c>
      <c r="W15" s="405"/>
    </row>
    <row r="16" spans="1:23" ht="18" customHeight="1">
      <c r="A16" s="405"/>
      <c r="B16" s="415"/>
      <c r="C16" s="416"/>
      <c r="D16" s="422" t="s">
        <v>30</v>
      </c>
      <c r="E16" s="409">
        <v>8750000</v>
      </c>
      <c r="F16" s="409">
        <v>0</v>
      </c>
      <c r="G16" s="410" t="s">
        <v>26</v>
      </c>
      <c r="H16" s="411" t="s">
        <v>26</v>
      </c>
      <c r="I16" s="412">
        <v>0</v>
      </c>
      <c r="J16" s="413" t="s">
        <v>26</v>
      </c>
      <c r="K16" s="413" t="s">
        <v>26</v>
      </c>
      <c r="L16" s="412">
        <v>0</v>
      </c>
      <c r="M16" s="414">
        <v>0</v>
      </c>
      <c r="N16" s="414">
        <v>0</v>
      </c>
      <c r="O16" s="413" t="s">
        <v>26</v>
      </c>
      <c r="P16" s="413" t="s">
        <v>26</v>
      </c>
      <c r="Q16" s="412">
        <f t="shared" si="0"/>
        <v>0</v>
      </c>
      <c r="R16" s="411" t="s">
        <v>26</v>
      </c>
      <c r="S16" s="411" t="s">
        <v>26</v>
      </c>
      <c r="T16" s="409">
        <f t="shared" si="1"/>
        <v>0</v>
      </c>
      <c r="U16" s="411" t="s">
        <v>26</v>
      </c>
      <c r="V16" s="411" t="s">
        <v>26</v>
      </c>
      <c r="W16" s="405"/>
    </row>
    <row r="17" spans="1:23" ht="10.5" customHeight="1">
      <c r="A17" s="405"/>
      <c r="B17" s="415"/>
      <c r="C17" s="416"/>
      <c r="D17" s="417"/>
      <c r="E17" s="409"/>
      <c r="F17" s="409"/>
      <c r="G17" s="420"/>
      <c r="H17" s="423"/>
      <c r="I17" s="412"/>
      <c r="J17" s="423"/>
      <c r="K17" s="423"/>
      <c r="L17" s="412"/>
      <c r="M17" s="423"/>
      <c r="N17" s="423"/>
      <c r="O17" s="423"/>
      <c r="P17" s="423"/>
      <c r="Q17" s="423" t="s">
        <v>195</v>
      </c>
      <c r="R17" s="423"/>
      <c r="S17" s="423"/>
      <c r="T17" s="423"/>
      <c r="U17" s="423"/>
      <c r="V17" s="423"/>
      <c r="W17" s="423"/>
    </row>
    <row r="18" spans="1:23" ht="27.95" customHeight="1">
      <c r="A18" s="405"/>
      <c r="B18" s="406" t="s">
        <v>26</v>
      </c>
      <c r="C18" s="407" t="s">
        <v>31</v>
      </c>
      <c r="D18" s="408"/>
      <c r="E18" s="409">
        <f>SUM(E19:E63)</f>
        <v>7510000000</v>
      </c>
      <c r="F18" s="409">
        <f>SUM(F19:F63)</f>
        <v>0</v>
      </c>
      <c r="G18" s="424">
        <f t="shared" ref="G18:L18" si="2">SUM(G19:G63)</f>
        <v>0</v>
      </c>
      <c r="H18" s="409">
        <f t="shared" si="2"/>
        <v>0</v>
      </c>
      <c r="I18" s="409">
        <f>SUM(I19:I63)</f>
        <v>1330387000</v>
      </c>
      <c r="J18" s="409">
        <f t="shared" si="2"/>
        <v>346398</v>
      </c>
      <c r="K18" s="409"/>
      <c r="L18" s="409">
        <f t="shared" si="2"/>
        <v>1330387000</v>
      </c>
      <c r="M18" s="423"/>
      <c r="N18" s="423"/>
      <c r="O18" s="423"/>
      <c r="P18" s="423"/>
      <c r="Q18" s="409">
        <f>SUM(Q19:Q63)</f>
        <v>1330387000</v>
      </c>
      <c r="R18" s="423"/>
      <c r="S18" s="423"/>
      <c r="T18" s="423"/>
      <c r="U18" s="423"/>
      <c r="V18" s="423"/>
      <c r="W18" s="423"/>
    </row>
    <row r="19" spans="1:23" ht="40.5" customHeight="1">
      <c r="A19" s="405"/>
      <c r="B19" s="415"/>
      <c r="C19" s="416">
        <v>1</v>
      </c>
      <c r="D19" s="417" t="s">
        <v>32</v>
      </c>
      <c r="E19" s="409">
        <v>195150000</v>
      </c>
      <c r="F19" s="409">
        <v>0</v>
      </c>
      <c r="G19" s="410" t="s">
        <v>26</v>
      </c>
      <c r="H19" s="411" t="s">
        <v>26</v>
      </c>
      <c r="I19" s="409">
        <v>0</v>
      </c>
      <c r="J19" s="411" t="s">
        <v>26</v>
      </c>
      <c r="K19" s="411" t="s">
        <v>26</v>
      </c>
      <c r="L19" s="412">
        <v>0</v>
      </c>
      <c r="M19" s="414">
        <v>0</v>
      </c>
      <c r="N19" s="414">
        <v>0</v>
      </c>
      <c r="O19" s="413" t="s">
        <v>26</v>
      </c>
      <c r="P19" s="413" t="s">
        <v>26</v>
      </c>
      <c r="Q19" s="412">
        <f t="shared" ref="Q19:Q63" si="3">L19</f>
        <v>0</v>
      </c>
      <c r="R19" s="405"/>
      <c r="S19" s="425"/>
      <c r="T19" s="409">
        <f t="shared" ref="T19:T63" si="4">SUM(T20:T22)</f>
        <v>0</v>
      </c>
      <c r="U19" s="411" t="s">
        <v>26</v>
      </c>
      <c r="V19" s="411" t="s">
        <v>26</v>
      </c>
      <c r="W19" s="405"/>
    </row>
    <row r="20" spans="1:23" ht="39.950000000000003" customHeight="1">
      <c r="A20" s="405"/>
      <c r="B20" s="415"/>
      <c r="C20" s="416">
        <v>2</v>
      </c>
      <c r="D20" s="417" t="s">
        <v>33</v>
      </c>
      <c r="E20" s="409">
        <v>195150000</v>
      </c>
      <c r="F20" s="409">
        <v>0</v>
      </c>
      <c r="G20" s="418" t="s">
        <v>185</v>
      </c>
      <c r="H20" s="418" t="s">
        <v>199</v>
      </c>
      <c r="I20" s="409">
        <v>194445000</v>
      </c>
      <c r="J20" s="421">
        <v>43306</v>
      </c>
      <c r="K20" s="421">
        <v>43380</v>
      </c>
      <c r="L20" s="412">
        <f>I20</f>
        <v>194445000</v>
      </c>
      <c r="M20" s="368">
        <f>L20/I20*100</f>
        <v>100</v>
      </c>
      <c r="N20" s="414">
        <v>100</v>
      </c>
      <c r="O20" s="420" t="s">
        <v>194</v>
      </c>
      <c r="P20" s="419">
        <v>43333</v>
      </c>
      <c r="Q20" s="412">
        <f t="shared" si="3"/>
        <v>194445000</v>
      </c>
      <c r="R20" s="405" t="s">
        <v>208</v>
      </c>
      <c r="S20" s="421">
        <v>43332</v>
      </c>
      <c r="T20" s="409">
        <f t="shared" si="4"/>
        <v>0</v>
      </c>
      <c r="U20" s="411" t="s">
        <v>26</v>
      </c>
      <c r="V20" s="411" t="s">
        <v>26</v>
      </c>
      <c r="W20" s="405"/>
    </row>
    <row r="21" spans="1:23" ht="39.950000000000003" customHeight="1">
      <c r="A21" s="405"/>
      <c r="B21" s="415"/>
      <c r="C21" s="416">
        <v>3</v>
      </c>
      <c r="D21" s="417" t="s">
        <v>34</v>
      </c>
      <c r="E21" s="409">
        <v>195150000</v>
      </c>
      <c r="F21" s="409">
        <v>0</v>
      </c>
      <c r="G21" s="410" t="s">
        <v>26</v>
      </c>
      <c r="H21" s="411" t="s">
        <v>26</v>
      </c>
      <c r="I21" s="409">
        <v>0</v>
      </c>
      <c r="J21" s="411" t="s">
        <v>26</v>
      </c>
      <c r="K21" s="411" t="s">
        <v>26</v>
      </c>
      <c r="L21" s="412">
        <v>0</v>
      </c>
      <c r="M21" s="414">
        <v>0</v>
      </c>
      <c r="N21" s="414">
        <v>0</v>
      </c>
      <c r="O21" s="413" t="s">
        <v>26</v>
      </c>
      <c r="P21" s="413" t="s">
        <v>26</v>
      </c>
      <c r="Q21" s="412">
        <f t="shared" si="3"/>
        <v>0</v>
      </c>
      <c r="R21" s="405"/>
      <c r="S21" s="421"/>
      <c r="T21" s="409">
        <f t="shared" si="4"/>
        <v>0</v>
      </c>
      <c r="U21" s="411" t="s">
        <v>26</v>
      </c>
      <c r="V21" s="411" t="s">
        <v>26</v>
      </c>
      <c r="W21" s="405"/>
    </row>
    <row r="22" spans="1:23" ht="54" customHeight="1">
      <c r="A22" s="405"/>
      <c r="B22" s="415"/>
      <c r="C22" s="416">
        <v>4</v>
      </c>
      <c r="D22" s="417" t="s">
        <v>35</v>
      </c>
      <c r="E22" s="409">
        <v>146400000</v>
      </c>
      <c r="F22" s="409">
        <v>0</v>
      </c>
      <c r="G22" s="410" t="s">
        <v>26</v>
      </c>
      <c r="H22" s="411" t="s">
        <v>26</v>
      </c>
      <c r="I22" s="409">
        <v>0</v>
      </c>
      <c r="J22" s="411" t="s">
        <v>26</v>
      </c>
      <c r="K22" s="411" t="s">
        <v>26</v>
      </c>
      <c r="L22" s="412">
        <v>0</v>
      </c>
      <c r="M22" s="414">
        <v>0</v>
      </c>
      <c r="N22" s="414">
        <v>0</v>
      </c>
      <c r="O22" s="413" t="s">
        <v>26</v>
      </c>
      <c r="P22" s="413" t="s">
        <v>26</v>
      </c>
      <c r="Q22" s="412">
        <f t="shared" si="3"/>
        <v>0</v>
      </c>
      <c r="R22" s="411" t="s">
        <v>26</v>
      </c>
      <c r="S22" s="411" t="s">
        <v>26</v>
      </c>
      <c r="T22" s="409">
        <f t="shared" si="4"/>
        <v>0</v>
      </c>
      <c r="U22" s="411" t="s">
        <v>26</v>
      </c>
      <c r="V22" s="411" t="s">
        <v>26</v>
      </c>
      <c r="W22" s="405"/>
    </row>
    <row r="23" spans="1:23" ht="39.950000000000003" customHeight="1">
      <c r="A23" s="405"/>
      <c r="B23" s="415"/>
      <c r="C23" s="416">
        <v>5</v>
      </c>
      <c r="D23" s="417" t="s">
        <v>36</v>
      </c>
      <c r="E23" s="409">
        <v>195150000</v>
      </c>
      <c r="F23" s="409">
        <v>0</v>
      </c>
      <c r="G23" s="418" t="s">
        <v>184</v>
      </c>
      <c r="H23" s="418" t="s">
        <v>191</v>
      </c>
      <c r="I23" s="409">
        <v>194580000</v>
      </c>
      <c r="J23" s="421">
        <v>43306</v>
      </c>
      <c r="K23" s="421">
        <v>43380</v>
      </c>
      <c r="L23" s="412">
        <f>I23</f>
        <v>194580000</v>
      </c>
      <c r="M23" s="368">
        <f>L23/I23*100</f>
        <v>100</v>
      </c>
      <c r="N23" s="414">
        <v>100</v>
      </c>
      <c r="O23" s="420" t="s">
        <v>193</v>
      </c>
      <c r="P23" s="419">
        <v>43333</v>
      </c>
      <c r="Q23" s="412">
        <f t="shared" si="3"/>
        <v>194580000</v>
      </c>
      <c r="R23" s="405" t="s">
        <v>209</v>
      </c>
      <c r="S23" s="421">
        <v>43328</v>
      </c>
      <c r="T23" s="409">
        <f t="shared" si="4"/>
        <v>0</v>
      </c>
      <c r="U23" s="411" t="s">
        <v>26</v>
      </c>
      <c r="V23" s="411" t="s">
        <v>26</v>
      </c>
      <c r="W23" s="405"/>
    </row>
    <row r="24" spans="1:23" ht="52.5" customHeight="1">
      <c r="A24" s="405"/>
      <c r="B24" s="415"/>
      <c r="C24" s="416">
        <v>6</v>
      </c>
      <c r="D24" s="417" t="s">
        <v>37</v>
      </c>
      <c r="E24" s="409">
        <v>146400000</v>
      </c>
      <c r="F24" s="409">
        <v>0</v>
      </c>
      <c r="G24" s="418" t="s">
        <v>186</v>
      </c>
      <c r="H24" s="418" t="s">
        <v>192</v>
      </c>
      <c r="I24" s="409">
        <v>145772000</v>
      </c>
      <c r="J24" s="421">
        <v>43306</v>
      </c>
      <c r="K24" s="421">
        <v>43380</v>
      </c>
      <c r="L24" s="412">
        <f>I24</f>
        <v>145772000</v>
      </c>
      <c r="M24" s="368">
        <f>L24/I24*100</f>
        <v>100</v>
      </c>
      <c r="N24" s="414">
        <v>100</v>
      </c>
      <c r="O24" s="420" t="s">
        <v>190</v>
      </c>
      <c r="P24" s="419">
        <v>43333</v>
      </c>
      <c r="Q24" s="412">
        <f t="shared" si="3"/>
        <v>145772000</v>
      </c>
      <c r="R24" s="405" t="s">
        <v>210</v>
      </c>
      <c r="S24" s="421">
        <v>43332</v>
      </c>
      <c r="T24" s="409">
        <f t="shared" si="4"/>
        <v>0</v>
      </c>
      <c r="U24" s="411" t="s">
        <v>26</v>
      </c>
      <c r="V24" s="411" t="s">
        <v>26</v>
      </c>
      <c r="W24" s="405"/>
    </row>
    <row r="25" spans="1:23" ht="39.950000000000003" customHeight="1">
      <c r="A25" s="405"/>
      <c r="B25" s="415"/>
      <c r="C25" s="416">
        <v>7</v>
      </c>
      <c r="D25" s="417" t="s">
        <v>38</v>
      </c>
      <c r="E25" s="409">
        <v>97650000</v>
      </c>
      <c r="F25" s="409">
        <v>0</v>
      </c>
      <c r="G25" s="410" t="s">
        <v>26</v>
      </c>
      <c r="H25" s="411" t="s">
        <v>26</v>
      </c>
      <c r="I25" s="409">
        <v>0</v>
      </c>
      <c r="J25" s="411" t="s">
        <v>26</v>
      </c>
      <c r="K25" s="411" t="s">
        <v>26</v>
      </c>
      <c r="L25" s="412">
        <v>0</v>
      </c>
      <c r="M25" s="414">
        <v>0</v>
      </c>
      <c r="N25" s="414">
        <v>0</v>
      </c>
      <c r="O25" s="413" t="s">
        <v>26</v>
      </c>
      <c r="P25" s="413" t="s">
        <v>26</v>
      </c>
      <c r="Q25" s="412">
        <f t="shared" si="3"/>
        <v>0</v>
      </c>
      <c r="R25" s="411" t="s">
        <v>26</v>
      </c>
      <c r="S25" s="411" t="s">
        <v>26</v>
      </c>
      <c r="T25" s="409">
        <f t="shared" si="4"/>
        <v>0</v>
      </c>
      <c r="U25" s="411" t="s">
        <v>26</v>
      </c>
      <c r="V25" s="411" t="s">
        <v>26</v>
      </c>
      <c r="W25" s="405"/>
    </row>
    <row r="26" spans="1:23" ht="38.25" customHeight="1">
      <c r="A26" s="405"/>
      <c r="B26" s="415"/>
      <c r="C26" s="416">
        <v>8</v>
      </c>
      <c r="D26" s="417" t="s">
        <v>39</v>
      </c>
      <c r="E26" s="409">
        <v>195150000</v>
      </c>
      <c r="F26" s="409">
        <v>0</v>
      </c>
      <c r="G26" s="410" t="s">
        <v>26</v>
      </c>
      <c r="H26" s="411" t="s">
        <v>26</v>
      </c>
      <c r="I26" s="409">
        <v>0</v>
      </c>
      <c r="J26" s="411" t="s">
        <v>26</v>
      </c>
      <c r="K26" s="411" t="s">
        <v>26</v>
      </c>
      <c r="L26" s="412">
        <v>0</v>
      </c>
      <c r="M26" s="414">
        <v>0</v>
      </c>
      <c r="N26" s="414">
        <v>0</v>
      </c>
      <c r="O26" s="413" t="s">
        <v>26</v>
      </c>
      <c r="P26" s="413" t="s">
        <v>26</v>
      </c>
      <c r="Q26" s="412">
        <f t="shared" si="3"/>
        <v>0</v>
      </c>
      <c r="R26" s="411" t="s">
        <v>26</v>
      </c>
      <c r="S26" s="411" t="s">
        <v>26</v>
      </c>
      <c r="T26" s="409">
        <f t="shared" si="4"/>
        <v>0</v>
      </c>
      <c r="U26" s="411" t="s">
        <v>26</v>
      </c>
      <c r="V26" s="411" t="s">
        <v>26</v>
      </c>
      <c r="W26" s="405"/>
    </row>
    <row r="27" spans="1:23" ht="41.25" customHeight="1">
      <c r="A27" s="426"/>
      <c r="B27" s="427"/>
      <c r="C27" s="428">
        <v>9</v>
      </c>
      <c r="D27" s="429" t="s">
        <v>40</v>
      </c>
      <c r="E27" s="430">
        <v>195150000</v>
      </c>
      <c r="F27" s="430">
        <v>0</v>
      </c>
      <c r="G27" s="431" t="s">
        <v>26</v>
      </c>
      <c r="H27" s="432" t="s">
        <v>26</v>
      </c>
      <c r="I27" s="430">
        <v>0</v>
      </c>
      <c r="J27" s="432" t="s">
        <v>26</v>
      </c>
      <c r="K27" s="432" t="s">
        <v>26</v>
      </c>
      <c r="L27" s="433">
        <v>0</v>
      </c>
      <c r="M27" s="434">
        <v>0</v>
      </c>
      <c r="N27" s="434">
        <v>0</v>
      </c>
      <c r="O27" s="435" t="s">
        <v>26</v>
      </c>
      <c r="P27" s="435" t="s">
        <v>26</v>
      </c>
      <c r="Q27" s="433">
        <f t="shared" si="3"/>
        <v>0</v>
      </c>
      <c r="R27" s="432" t="s">
        <v>26</v>
      </c>
      <c r="S27" s="432" t="s">
        <v>26</v>
      </c>
      <c r="T27" s="430">
        <f t="shared" si="4"/>
        <v>0</v>
      </c>
      <c r="U27" s="432" t="s">
        <v>26</v>
      </c>
      <c r="V27" s="432" t="s">
        <v>26</v>
      </c>
      <c r="W27" s="426"/>
    </row>
    <row r="28" spans="1:23" ht="39.950000000000003" customHeight="1">
      <c r="A28" s="436"/>
      <c r="B28" s="437"/>
      <c r="C28" s="438">
        <v>10</v>
      </c>
      <c r="D28" s="439" t="s">
        <v>41</v>
      </c>
      <c r="E28" s="440">
        <v>97650000</v>
      </c>
      <c r="F28" s="440">
        <v>0</v>
      </c>
      <c r="G28" s="441" t="s">
        <v>201</v>
      </c>
      <c r="H28" s="441" t="s">
        <v>202</v>
      </c>
      <c r="I28" s="440">
        <v>96325000</v>
      </c>
      <c r="J28" s="442">
        <v>43291</v>
      </c>
      <c r="K28" s="442">
        <v>43350</v>
      </c>
      <c r="L28" s="443">
        <f>I28</f>
        <v>96325000</v>
      </c>
      <c r="M28" s="444">
        <v>0</v>
      </c>
      <c r="N28" s="444">
        <v>100</v>
      </c>
      <c r="O28" s="445" t="s">
        <v>235</v>
      </c>
      <c r="P28" s="446">
        <v>43340</v>
      </c>
      <c r="Q28" s="443">
        <f>L28</f>
        <v>96325000</v>
      </c>
      <c r="R28" s="436" t="s">
        <v>211</v>
      </c>
      <c r="S28" s="442">
        <v>43328</v>
      </c>
      <c r="T28" s="440">
        <f t="shared" si="4"/>
        <v>0</v>
      </c>
      <c r="U28" s="447" t="s">
        <v>26</v>
      </c>
      <c r="V28" s="447" t="s">
        <v>26</v>
      </c>
      <c r="W28" s="436"/>
    </row>
    <row r="29" spans="1:23" ht="39.950000000000003" customHeight="1">
      <c r="A29" s="405"/>
      <c r="B29" s="415"/>
      <c r="C29" s="416">
        <v>11</v>
      </c>
      <c r="D29" s="417" t="s">
        <v>42</v>
      </c>
      <c r="E29" s="368">
        <v>195150000</v>
      </c>
      <c r="F29" s="409">
        <v>0</v>
      </c>
      <c r="G29" s="410" t="s">
        <v>26</v>
      </c>
      <c r="H29" s="411" t="s">
        <v>26</v>
      </c>
      <c r="I29" s="409">
        <v>0</v>
      </c>
      <c r="J29" s="411" t="s">
        <v>26</v>
      </c>
      <c r="K29" s="411" t="s">
        <v>26</v>
      </c>
      <c r="L29" s="412">
        <v>0</v>
      </c>
      <c r="M29" s="414">
        <v>0</v>
      </c>
      <c r="N29" s="414">
        <v>0</v>
      </c>
      <c r="O29" s="413" t="s">
        <v>26</v>
      </c>
      <c r="P29" s="413" t="s">
        <v>26</v>
      </c>
      <c r="Q29" s="412">
        <f t="shared" si="3"/>
        <v>0</v>
      </c>
      <c r="R29" s="411" t="s">
        <v>26</v>
      </c>
      <c r="S29" s="411" t="s">
        <v>26</v>
      </c>
      <c r="T29" s="409">
        <f t="shared" si="4"/>
        <v>0</v>
      </c>
      <c r="U29" s="411" t="s">
        <v>26</v>
      </c>
      <c r="V29" s="411" t="s">
        <v>26</v>
      </c>
      <c r="W29" s="405"/>
    </row>
    <row r="30" spans="1:23" ht="39.950000000000003" customHeight="1">
      <c r="A30" s="405"/>
      <c r="B30" s="415"/>
      <c r="C30" s="416">
        <v>12</v>
      </c>
      <c r="D30" s="417" t="s">
        <v>172</v>
      </c>
      <c r="E30" s="368">
        <v>195150000</v>
      </c>
      <c r="F30" s="409">
        <v>0</v>
      </c>
      <c r="G30" s="410" t="s">
        <v>26</v>
      </c>
      <c r="H30" s="411" t="s">
        <v>26</v>
      </c>
      <c r="I30" s="409">
        <v>0</v>
      </c>
      <c r="J30" s="411" t="s">
        <v>26</v>
      </c>
      <c r="K30" s="411" t="s">
        <v>26</v>
      </c>
      <c r="L30" s="412">
        <v>0</v>
      </c>
      <c r="M30" s="414">
        <v>0</v>
      </c>
      <c r="N30" s="414">
        <v>0</v>
      </c>
      <c r="O30" s="413" t="s">
        <v>26</v>
      </c>
      <c r="P30" s="413" t="s">
        <v>26</v>
      </c>
      <c r="Q30" s="412">
        <f t="shared" si="3"/>
        <v>0</v>
      </c>
      <c r="R30" s="411" t="s">
        <v>26</v>
      </c>
      <c r="S30" s="411" t="s">
        <v>26</v>
      </c>
      <c r="T30" s="409">
        <f t="shared" si="4"/>
        <v>0</v>
      </c>
      <c r="U30" s="411" t="s">
        <v>26</v>
      </c>
      <c r="V30" s="411" t="s">
        <v>26</v>
      </c>
      <c r="W30" s="405"/>
    </row>
    <row r="31" spans="1:23" ht="39.950000000000003" customHeight="1">
      <c r="A31" s="405"/>
      <c r="B31" s="415"/>
      <c r="C31" s="416">
        <v>13</v>
      </c>
      <c r="D31" s="417" t="s">
        <v>43</v>
      </c>
      <c r="E31" s="368">
        <v>97650000</v>
      </c>
      <c r="F31" s="409">
        <v>0</v>
      </c>
      <c r="G31" s="410" t="s">
        <v>26</v>
      </c>
      <c r="H31" s="411" t="s">
        <v>26</v>
      </c>
      <c r="I31" s="409">
        <v>0</v>
      </c>
      <c r="J31" s="411" t="s">
        <v>26</v>
      </c>
      <c r="K31" s="411" t="s">
        <v>26</v>
      </c>
      <c r="L31" s="412">
        <v>0</v>
      </c>
      <c r="M31" s="414">
        <v>0</v>
      </c>
      <c r="N31" s="414">
        <v>0</v>
      </c>
      <c r="O31" s="413" t="s">
        <v>26</v>
      </c>
      <c r="P31" s="413" t="s">
        <v>26</v>
      </c>
      <c r="Q31" s="412">
        <f t="shared" si="3"/>
        <v>0</v>
      </c>
      <c r="R31" s="411" t="s">
        <v>26</v>
      </c>
      <c r="S31" s="411" t="s">
        <v>26</v>
      </c>
      <c r="T31" s="409">
        <f t="shared" si="4"/>
        <v>0</v>
      </c>
      <c r="U31" s="411" t="s">
        <v>26</v>
      </c>
      <c r="V31" s="411" t="s">
        <v>26</v>
      </c>
      <c r="W31" s="405"/>
    </row>
    <row r="32" spans="1:23" ht="39.950000000000003" customHeight="1">
      <c r="A32" s="405"/>
      <c r="B32" s="415"/>
      <c r="C32" s="416">
        <v>14</v>
      </c>
      <c r="D32" s="417" t="s">
        <v>44</v>
      </c>
      <c r="E32" s="368">
        <v>97650000</v>
      </c>
      <c r="F32" s="409">
        <v>0</v>
      </c>
      <c r="G32" s="410" t="s">
        <v>26</v>
      </c>
      <c r="H32" s="411" t="s">
        <v>26</v>
      </c>
      <c r="I32" s="409">
        <v>0</v>
      </c>
      <c r="J32" s="411" t="s">
        <v>26</v>
      </c>
      <c r="K32" s="411" t="s">
        <v>26</v>
      </c>
      <c r="L32" s="412">
        <v>0</v>
      </c>
      <c r="M32" s="414">
        <v>0</v>
      </c>
      <c r="N32" s="414">
        <v>0</v>
      </c>
      <c r="O32" s="413" t="s">
        <v>26</v>
      </c>
      <c r="P32" s="413" t="s">
        <v>26</v>
      </c>
      <c r="Q32" s="412">
        <f t="shared" si="3"/>
        <v>0</v>
      </c>
      <c r="R32" s="411" t="s">
        <v>26</v>
      </c>
      <c r="S32" s="411" t="s">
        <v>26</v>
      </c>
      <c r="T32" s="409">
        <f t="shared" si="4"/>
        <v>0</v>
      </c>
      <c r="U32" s="411" t="s">
        <v>26</v>
      </c>
      <c r="V32" s="411" t="s">
        <v>26</v>
      </c>
      <c r="W32" s="405"/>
    </row>
    <row r="33" spans="1:23" ht="39.950000000000003" customHeight="1">
      <c r="A33" s="405"/>
      <c r="B33" s="415"/>
      <c r="C33" s="416">
        <v>15</v>
      </c>
      <c r="D33" s="417" t="s">
        <v>45</v>
      </c>
      <c r="E33" s="368">
        <v>146400000</v>
      </c>
      <c r="F33" s="409">
        <v>0</v>
      </c>
      <c r="G33" s="410" t="s">
        <v>26</v>
      </c>
      <c r="H33" s="411" t="s">
        <v>26</v>
      </c>
      <c r="I33" s="409">
        <v>0</v>
      </c>
      <c r="J33" s="411" t="s">
        <v>26</v>
      </c>
      <c r="K33" s="411" t="s">
        <v>26</v>
      </c>
      <c r="L33" s="412">
        <v>0</v>
      </c>
      <c r="M33" s="414">
        <v>0</v>
      </c>
      <c r="N33" s="414">
        <v>0</v>
      </c>
      <c r="O33" s="413" t="s">
        <v>26</v>
      </c>
      <c r="P33" s="413" t="s">
        <v>26</v>
      </c>
      <c r="Q33" s="412">
        <f t="shared" si="3"/>
        <v>0</v>
      </c>
      <c r="R33" s="411" t="s">
        <v>26</v>
      </c>
      <c r="S33" s="411" t="s">
        <v>26</v>
      </c>
      <c r="T33" s="409">
        <f t="shared" si="4"/>
        <v>0</v>
      </c>
      <c r="U33" s="411" t="s">
        <v>26</v>
      </c>
      <c r="V33" s="411" t="s">
        <v>26</v>
      </c>
      <c r="W33" s="405"/>
    </row>
    <row r="34" spans="1:23" ht="39.950000000000003" customHeight="1">
      <c r="A34" s="405"/>
      <c r="B34" s="415"/>
      <c r="C34" s="416">
        <v>16</v>
      </c>
      <c r="D34" s="417" t="s">
        <v>46</v>
      </c>
      <c r="E34" s="368">
        <v>146400000</v>
      </c>
      <c r="F34" s="409">
        <v>0</v>
      </c>
      <c r="G34" s="410" t="s">
        <v>26</v>
      </c>
      <c r="H34" s="411" t="s">
        <v>26</v>
      </c>
      <c r="I34" s="409">
        <v>0</v>
      </c>
      <c r="J34" s="411" t="s">
        <v>26</v>
      </c>
      <c r="K34" s="411" t="s">
        <v>26</v>
      </c>
      <c r="L34" s="412">
        <v>0</v>
      </c>
      <c r="M34" s="414">
        <v>0</v>
      </c>
      <c r="N34" s="414">
        <v>0</v>
      </c>
      <c r="O34" s="413" t="s">
        <v>26</v>
      </c>
      <c r="P34" s="413" t="s">
        <v>26</v>
      </c>
      <c r="Q34" s="412">
        <f t="shared" si="3"/>
        <v>0</v>
      </c>
      <c r="R34" s="411" t="s">
        <v>26</v>
      </c>
      <c r="S34" s="411" t="s">
        <v>26</v>
      </c>
      <c r="T34" s="409">
        <f t="shared" si="4"/>
        <v>0</v>
      </c>
      <c r="U34" s="411" t="s">
        <v>26</v>
      </c>
      <c r="V34" s="411" t="s">
        <v>26</v>
      </c>
      <c r="W34" s="405"/>
    </row>
    <row r="35" spans="1:23" ht="39.75" customHeight="1">
      <c r="A35" s="405"/>
      <c r="B35" s="415"/>
      <c r="C35" s="416">
        <v>17</v>
      </c>
      <c r="D35" s="417" t="s">
        <v>47</v>
      </c>
      <c r="E35" s="368">
        <v>195150000</v>
      </c>
      <c r="F35" s="409">
        <v>0</v>
      </c>
      <c r="G35" s="410" t="s">
        <v>26</v>
      </c>
      <c r="H35" s="411" t="s">
        <v>26</v>
      </c>
      <c r="I35" s="409">
        <v>0</v>
      </c>
      <c r="J35" s="411" t="s">
        <v>26</v>
      </c>
      <c r="K35" s="411" t="s">
        <v>26</v>
      </c>
      <c r="L35" s="412">
        <v>0</v>
      </c>
      <c r="M35" s="414">
        <v>0</v>
      </c>
      <c r="N35" s="414">
        <v>0</v>
      </c>
      <c r="O35" s="413" t="s">
        <v>26</v>
      </c>
      <c r="P35" s="413" t="s">
        <v>26</v>
      </c>
      <c r="Q35" s="412">
        <f t="shared" si="3"/>
        <v>0</v>
      </c>
      <c r="R35" s="411" t="s">
        <v>26</v>
      </c>
      <c r="S35" s="411" t="s">
        <v>26</v>
      </c>
      <c r="T35" s="409">
        <f t="shared" si="4"/>
        <v>0</v>
      </c>
      <c r="U35" s="411" t="s">
        <v>26</v>
      </c>
      <c r="V35" s="411" t="s">
        <v>26</v>
      </c>
      <c r="W35" s="405"/>
    </row>
    <row r="36" spans="1:23" ht="42" customHeight="1">
      <c r="A36" s="405"/>
      <c r="B36" s="415"/>
      <c r="C36" s="416">
        <v>18</v>
      </c>
      <c r="D36" s="417" t="s">
        <v>48</v>
      </c>
      <c r="E36" s="368">
        <v>195150000</v>
      </c>
      <c r="F36" s="409">
        <v>0</v>
      </c>
      <c r="G36" s="418" t="s">
        <v>216</v>
      </c>
      <c r="H36" s="418" t="s">
        <v>217</v>
      </c>
      <c r="I36" s="409">
        <v>194529000</v>
      </c>
      <c r="J36" s="421">
        <v>43315</v>
      </c>
      <c r="K36" s="421">
        <v>43375</v>
      </c>
      <c r="L36" s="412">
        <f>I36</f>
        <v>194529000</v>
      </c>
      <c r="M36" s="414">
        <v>0</v>
      </c>
      <c r="N36" s="414">
        <v>100</v>
      </c>
      <c r="O36" s="420" t="s">
        <v>234</v>
      </c>
      <c r="P36" s="419">
        <v>43343</v>
      </c>
      <c r="Q36" s="412">
        <f t="shared" si="3"/>
        <v>194529000</v>
      </c>
      <c r="R36" s="405" t="s">
        <v>218</v>
      </c>
      <c r="S36" s="421">
        <v>43336</v>
      </c>
      <c r="T36" s="409">
        <f t="shared" si="4"/>
        <v>0</v>
      </c>
      <c r="U36" s="411" t="s">
        <v>26</v>
      </c>
      <c r="V36" s="411" t="s">
        <v>26</v>
      </c>
      <c r="W36" s="405"/>
    </row>
    <row r="37" spans="1:23" ht="42" customHeight="1">
      <c r="A37" s="405"/>
      <c r="B37" s="415"/>
      <c r="C37" s="416">
        <v>19</v>
      </c>
      <c r="D37" s="417" t="s">
        <v>49</v>
      </c>
      <c r="E37" s="368">
        <v>195150000</v>
      </c>
      <c r="F37" s="409">
        <v>0</v>
      </c>
      <c r="G37" s="410" t="s">
        <v>26</v>
      </c>
      <c r="H37" s="411" t="s">
        <v>26</v>
      </c>
      <c r="I37" s="409">
        <v>0</v>
      </c>
      <c r="J37" s="411" t="s">
        <v>26</v>
      </c>
      <c r="K37" s="411" t="s">
        <v>26</v>
      </c>
      <c r="L37" s="412">
        <v>0</v>
      </c>
      <c r="M37" s="414">
        <v>0</v>
      </c>
      <c r="N37" s="414">
        <v>0</v>
      </c>
      <c r="O37" s="413" t="s">
        <v>26</v>
      </c>
      <c r="P37" s="413" t="s">
        <v>26</v>
      </c>
      <c r="Q37" s="412">
        <f t="shared" si="3"/>
        <v>0</v>
      </c>
      <c r="R37" s="411" t="s">
        <v>26</v>
      </c>
      <c r="S37" s="411" t="s">
        <v>26</v>
      </c>
      <c r="T37" s="409">
        <f t="shared" si="4"/>
        <v>0</v>
      </c>
      <c r="U37" s="411" t="s">
        <v>26</v>
      </c>
      <c r="V37" s="411" t="s">
        <v>26</v>
      </c>
      <c r="W37" s="405"/>
    </row>
    <row r="38" spans="1:23" ht="39.950000000000003" customHeight="1">
      <c r="A38" s="405"/>
      <c r="B38" s="415"/>
      <c r="C38" s="416">
        <v>20</v>
      </c>
      <c r="D38" s="417" t="s">
        <v>50</v>
      </c>
      <c r="E38" s="368">
        <v>146400000</v>
      </c>
      <c r="F38" s="409">
        <v>0</v>
      </c>
      <c r="G38" s="418" t="s">
        <v>185</v>
      </c>
      <c r="H38" s="448" t="s">
        <v>198</v>
      </c>
      <c r="I38" s="409">
        <v>145773000</v>
      </c>
      <c r="J38" s="421">
        <v>43292</v>
      </c>
      <c r="K38" s="421">
        <v>43351</v>
      </c>
      <c r="L38" s="412">
        <f>I38</f>
        <v>145773000</v>
      </c>
      <c r="M38" s="368">
        <f>L38/I38*100</f>
        <v>100</v>
      </c>
      <c r="N38" s="414">
        <v>100</v>
      </c>
      <c r="O38" s="420" t="s">
        <v>189</v>
      </c>
      <c r="P38" s="419">
        <v>43340</v>
      </c>
      <c r="Q38" s="412">
        <f t="shared" si="3"/>
        <v>145773000</v>
      </c>
      <c r="R38" s="405" t="s">
        <v>206</v>
      </c>
      <c r="S38" s="421">
        <v>43333</v>
      </c>
      <c r="T38" s="409">
        <f t="shared" si="4"/>
        <v>0</v>
      </c>
      <c r="U38" s="411" t="s">
        <v>26</v>
      </c>
      <c r="V38" s="411" t="s">
        <v>26</v>
      </c>
      <c r="W38" s="405"/>
    </row>
    <row r="39" spans="1:23" ht="39.950000000000003" customHeight="1">
      <c r="A39" s="405"/>
      <c r="B39" s="415"/>
      <c r="C39" s="416">
        <v>21</v>
      </c>
      <c r="D39" s="417" t="s">
        <v>51</v>
      </c>
      <c r="E39" s="368">
        <v>146400000</v>
      </c>
      <c r="F39" s="409">
        <v>0</v>
      </c>
      <c r="G39" s="410" t="s">
        <v>26</v>
      </c>
      <c r="H39" s="411" t="s">
        <v>26</v>
      </c>
      <c r="I39" s="409">
        <v>0</v>
      </c>
      <c r="J39" s="411" t="s">
        <v>26</v>
      </c>
      <c r="K39" s="411" t="s">
        <v>26</v>
      </c>
      <c r="L39" s="412">
        <v>0</v>
      </c>
      <c r="M39" s="414">
        <v>0</v>
      </c>
      <c r="N39" s="414">
        <v>0</v>
      </c>
      <c r="O39" s="413" t="s">
        <v>26</v>
      </c>
      <c r="P39" s="413" t="s">
        <v>26</v>
      </c>
      <c r="Q39" s="412">
        <f t="shared" si="3"/>
        <v>0</v>
      </c>
      <c r="R39" s="411" t="s">
        <v>26</v>
      </c>
      <c r="S39" s="411" t="s">
        <v>26</v>
      </c>
      <c r="T39" s="409">
        <f t="shared" si="4"/>
        <v>0</v>
      </c>
      <c r="U39" s="411" t="s">
        <v>26</v>
      </c>
      <c r="V39" s="411" t="s">
        <v>26</v>
      </c>
      <c r="W39" s="405"/>
    </row>
    <row r="40" spans="1:23" ht="39.950000000000003" customHeight="1">
      <c r="A40" s="405"/>
      <c r="B40" s="415"/>
      <c r="C40" s="416">
        <v>22</v>
      </c>
      <c r="D40" s="417" t="s">
        <v>52</v>
      </c>
      <c r="E40" s="368">
        <v>195150000</v>
      </c>
      <c r="F40" s="409">
        <v>0</v>
      </c>
      <c r="G40" s="410" t="s">
        <v>26</v>
      </c>
      <c r="H40" s="411" t="s">
        <v>26</v>
      </c>
      <c r="I40" s="409">
        <v>0</v>
      </c>
      <c r="J40" s="411" t="s">
        <v>26</v>
      </c>
      <c r="K40" s="411" t="s">
        <v>26</v>
      </c>
      <c r="L40" s="412">
        <v>0</v>
      </c>
      <c r="M40" s="414">
        <v>0</v>
      </c>
      <c r="N40" s="414">
        <v>0</v>
      </c>
      <c r="O40" s="413" t="s">
        <v>26</v>
      </c>
      <c r="P40" s="413" t="s">
        <v>26</v>
      </c>
      <c r="Q40" s="412">
        <f t="shared" si="3"/>
        <v>0</v>
      </c>
      <c r="R40" s="411" t="s">
        <v>26</v>
      </c>
      <c r="S40" s="411" t="s">
        <v>26</v>
      </c>
      <c r="T40" s="409">
        <f t="shared" si="4"/>
        <v>0</v>
      </c>
      <c r="U40" s="411" t="s">
        <v>26</v>
      </c>
      <c r="V40" s="411" t="s">
        <v>26</v>
      </c>
      <c r="W40" s="405"/>
    </row>
    <row r="41" spans="1:23" ht="39.950000000000003" customHeight="1">
      <c r="A41" s="405"/>
      <c r="B41" s="415"/>
      <c r="C41" s="416">
        <v>23</v>
      </c>
      <c r="D41" s="417" t="s">
        <v>53</v>
      </c>
      <c r="E41" s="368">
        <v>195150000</v>
      </c>
      <c r="F41" s="409">
        <v>0</v>
      </c>
      <c r="G41" s="410" t="s">
        <v>26</v>
      </c>
      <c r="H41" s="411" t="s">
        <v>26</v>
      </c>
      <c r="I41" s="409">
        <v>0</v>
      </c>
      <c r="J41" s="411" t="s">
        <v>26</v>
      </c>
      <c r="K41" s="411" t="s">
        <v>26</v>
      </c>
      <c r="L41" s="412">
        <v>0</v>
      </c>
      <c r="M41" s="414">
        <v>0</v>
      </c>
      <c r="N41" s="414">
        <v>0</v>
      </c>
      <c r="O41" s="413" t="s">
        <v>26</v>
      </c>
      <c r="P41" s="413" t="s">
        <v>26</v>
      </c>
      <c r="Q41" s="412">
        <f t="shared" si="3"/>
        <v>0</v>
      </c>
      <c r="R41" s="411" t="s">
        <v>26</v>
      </c>
      <c r="S41" s="411" t="s">
        <v>26</v>
      </c>
      <c r="T41" s="409">
        <f t="shared" si="4"/>
        <v>0</v>
      </c>
      <c r="U41" s="411" t="s">
        <v>26</v>
      </c>
      <c r="V41" s="411" t="s">
        <v>26</v>
      </c>
      <c r="W41" s="405"/>
    </row>
    <row r="42" spans="1:23" ht="39.950000000000003" customHeight="1">
      <c r="A42" s="405"/>
      <c r="B42" s="415"/>
      <c r="C42" s="416">
        <v>24</v>
      </c>
      <c r="D42" s="417" t="s">
        <v>54</v>
      </c>
      <c r="E42" s="368">
        <v>195150000</v>
      </c>
      <c r="F42" s="409">
        <v>0</v>
      </c>
      <c r="G42" s="410" t="s">
        <v>26</v>
      </c>
      <c r="H42" s="411" t="s">
        <v>26</v>
      </c>
      <c r="I42" s="409">
        <v>0</v>
      </c>
      <c r="J42" s="411" t="s">
        <v>26</v>
      </c>
      <c r="K42" s="411" t="s">
        <v>26</v>
      </c>
      <c r="L42" s="412">
        <v>0</v>
      </c>
      <c r="M42" s="414">
        <v>0</v>
      </c>
      <c r="N42" s="414">
        <v>0</v>
      </c>
      <c r="O42" s="413" t="s">
        <v>26</v>
      </c>
      <c r="P42" s="413" t="s">
        <v>26</v>
      </c>
      <c r="Q42" s="412">
        <f t="shared" si="3"/>
        <v>0</v>
      </c>
      <c r="R42" s="411" t="s">
        <v>26</v>
      </c>
      <c r="S42" s="411" t="s">
        <v>26</v>
      </c>
      <c r="T42" s="409">
        <f t="shared" si="4"/>
        <v>0</v>
      </c>
      <c r="U42" s="411" t="s">
        <v>26</v>
      </c>
      <c r="V42" s="411" t="s">
        <v>26</v>
      </c>
      <c r="W42" s="405"/>
    </row>
    <row r="43" spans="1:23" ht="39.950000000000003" customHeight="1">
      <c r="A43" s="405"/>
      <c r="B43" s="415"/>
      <c r="C43" s="416">
        <v>25</v>
      </c>
      <c r="D43" s="417" t="s">
        <v>55</v>
      </c>
      <c r="E43" s="368">
        <v>195000000</v>
      </c>
      <c r="F43" s="409">
        <v>0</v>
      </c>
      <c r="G43" s="410" t="s">
        <v>26</v>
      </c>
      <c r="H43" s="411" t="s">
        <v>26</v>
      </c>
      <c r="I43" s="409">
        <v>0</v>
      </c>
      <c r="J43" s="411" t="s">
        <v>26</v>
      </c>
      <c r="K43" s="411" t="s">
        <v>26</v>
      </c>
      <c r="L43" s="412">
        <v>0</v>
      </c>
      <c r="M43" s="414">
        <v>0</v>
      </c>
      <c r="N43" s="414">
        <v>0</v>
      </c>
      <c r="O43" s="413" t="s">
        <v>26</v>
      </c>
      <c r="P43" s="413" t="s">
        <v>26</v>
      </c>
      <c r="Q43" s="412">
        <f t="shared" si="3"/>
        <v>0</v>
      </c>
      <c r="R43" s="411" t="s">
        <v>26</v>
      </c>
      <c r="S43" s="411" t="s">
        <v>26</v>
      </c>
      <c r="T43" s="409">
        <f t="shared" si="4"/>
        <v>0</v>
      </c>
      <c r="U43" s="411" t="s">
        <v>26</v>
      </c>
      <c r="V43" s="411" t="s">
        <v>26</v>
      </c>
      <c r="W43" s="405"/>
    </row>
    <row r="44" spans="1:23" ht="39.950000000000003" customHeight="1">
      <c r="A44" s="426"/>
      <c r="B44" s="427"/>
      <c r="C44" s="428">
        <v>26</v>
      </c>
      <c r="D44" s="429" t="s">
        <v>56</v>
      </c>
      <c r="E44" s="449">
        <v>195000000</v>
      </c>
      <c r="F44" s="430">
        <v>0</v>
      </c>
      <c r="G44" s="431" t="s">
        <v>26</v>
      </c>
      <c r="H44" s="432" t="s">
        <v>26</v>
      </c>
      <c r="I44" s="430">
        <v>0</v>
      </c>
      <c r="J44" s="432" t="s">
        <v>26</v>
      </c>
      <c r="K44" s="432" t="s">
        <v>26</v>
      </c>
      <c r="L44" s="433">
        <v>0</v>
      </c>
      <c r="M44" s="434">
        <v>0</v>
      </c>
      <c r="N44" s="434">
        <v>0</v>
      </c>
      <c r="O44" s="435" t="s">
        <v>26</v>
      </c>
      <c r="P44" s="435" t="s">
        <v>26</v>
      </c>
      <c r="Q44" s="433">
        <f t="shared" si="3"/>
        <v>0</v>
      </c>
      <c r="R44" s="432" t="s">
        <v>26</v>
      </c>
      <c r="S44" s="432" t="s">
        <v>26</v>
      </c>
      <c r="T44" s="430">
        <f t="shared" si="4"/>
        <v>0</v>
      </c>
      <c r="U44" s="432" t="s">
        <v>26</v>
      </c>
      <c r="V44" s="432" t="s">
        <v>26</v>
      </c>
      <c r="W44" s="426"/>
    </row>
    <row r="45" spans="1:23" ht="54.75" customHeight="1">
      <c r="A45" s="436"/>
      <c r="B45" s="437"/>
      <c r="C45" s="438">
        <v>27</v>
      </c>
      <c r="D45" s="439" t="s">
        <v>57</v>
      </c>
      <c r="E45" s="450">
        <v>195000000</v>
      </c>
      <c r="F45" s="440">
        <v>0</v>
      </c>
      <c r="G45" s="451" t="s">
        <v>26</v>
      </c>
      <c r="H45" s="447" t="s">
        <v>26</v>
      </c>
      <c r="I45" s="440">
        <v>0</v>
      </c>
      <c r="J45" s="447" t="s">
        <v>26</v>
      </c>
      <c r="K45" s="447" t="s">
        <v>26</v>
      </c>
      <c r="L45" s="443">
        <v>0</v>
      </c>
      <c r="M45" s="444">
        <v>0</v>
      </c>
      <c r="N45" s="444">
        <v>0</v>
      </c>
      <c r="O45" s="452" t="s">
        <v>26</v>
      </c>
      <c r="P45" s="452" t="s">
        <v>26</v>
      </c>
      <c r="Q45" s="443">
        <f t="shared" si="3"/>
        <v>0</v>
      </c>
      <c r="R45" s="447" t="s">
        <v>26</v>
      </c>
      <c r="S45" s="447" t="s">
        <v>26</v>
      </c>
      <c r="T45" s="440">
        <f t="shared" si="4"/>
        <v>0</v>
      </c>
      <c r="U45" s="447" t="s">
        <v>26</v>
      </c>
      <c r="V45" s="447" t="s">
        <v>26</v>
      </c>
      <c r="W45" s="436"/>
    </row>
    <row r="46" spans="1:23" ht="42" customHeight="1">
      <c r="A46" s="405"/>
      <c r="B46" s="415"/>
      <c r="C46" s="416">
        <v>28</v>
      </c>
      <c r="D46" s="417" t="s">
        <v>58</v>
      </c>
      <c r="E46" s="368">
        <v>195000000</v>
      </c>
      <c r="F46" s="409">
        <v>0</v>
      </c>
      <c r="G46" s="410" t="s">
        <v>26</v>
      </c>
      <c r="H46" s="411" t="s">
        <v>26</v>
      </c>
      <c r="I46" s="409">
        <v>0</v>
      </c>
      <c r="J46" s="411" t="s">
        <v>26</v>
      </c>
      <c r="K46" s="411" t="s">
        <v>26</v>
      </c>
      <c r="L46" s="412">
        <v>0</v>
      </c>
      <c r="M46" s="414">
        <v>0</v>
      </c>
      <c r="N46" s="414">
        <v>0</v>
      </c>
      <c r="O46" s="413" t="s">
        <v>26</v>
      </c>
      <c r="P46" s="413" t="s">
        <v>26</v>
      </c>
      <c r="Q46" s="412">
        <f t="shared" si="3"/>
        <v>0</v>
      </c>
      <c r="R46" s="411" t="s">
        <v>26</v>
      </c>
      <c r="S46" s="411" t="s">
        <v>26</v>
      </c>
      <c r="T46" s="409">
        <f t="shared" si="4"/>
        <v>0</v>
      </c>
      <c r="U46" s="411" t="s">
        <v>26</v>
      </c>
      <c r="V46" s="411" t="s">
        <v>26</v>
      </c>
      <c r="W46" s="405"/>
    </row>
    <row r="47" spans="1:23" ht="39.75" customHeight="1">
      <c r="A47" s="405"/>
      <c r="B47" s="415"/>
      <c r="C47" s="416">
        <v>29</v>
      </c>
      <c r="D47" s="417" t="s">
        <v>59</v>
      </c>
      <c r="E47" s="368">
        <v>146300000</v>
      </c>
      <c r="F47" s="409">
        <v>0</v>
      </c>
      <c r="G47" s="418"/>
      <c r="H47" s="418"/>
      <c r="I47" s="409"/>
      <c r="J47" s="421"/>
      <c r="K47" s="421"/>
      <c r="L47" s="412">
        <v>0</v>
      </c>
      <c r="M47" s="414">
        <v>0</v>
      </c>
      <c r="N47" s="414">
        <v>0</v>
      </c>
      <c r="O47" s="413" t="s">
        <v>26</v>
      </c>
      <c r="P47" s="413" t="s">
        <v>26</v>
      </c>
      <c r="Q47" s="412">
        <f t="shared" si="3"/>
        <v>0</v>
      </c>
      <c r="R47" s="405"/>
      <c r="S47" s="421"/>
      <c r="T47" s="409">
        <f t="shared" si="4"/>
        <v>0</v>
      </c>
      <c r="U47" s="411" t="s">
        <v>26</v>
      </c>
      <c r="V47" s="411" t="s">
        <v>26</v>
      </c>
      <c r="W47" s="405"/>
    </row>
    <row r="48" spans="1:23" ht="39.950000000000003" customHeight="1">
      <c r="A48" s="405"/>
      <c r="B48" s="415"/>
      <c r="C48" s="416">
        <v>30</v>
      </c>
      <c r="D48" s="417" t="s">
        <v>60</v>
      </c>
      <c r="E48" s="368">
        <v>195000000</v>
      </c>
      <c r="F48" s="409">
        <v>0</v>
      </c>
      <c r="G48" s="410" t="s">
        <v>26</v>
      </c>
      <c r="H48" s="411" t="s">
        <v>26</v>
      </c>
      <c r="I48" s="409">
        <v>0</v>
      </c>
      <c r="J48" s="411" t="s">
        <v>26</v>
      </c>
      <c r="K48" s="411" t="s">
        <v>26</v>
      </c>
      <c r="L48" s="412">
        <v>0</v>
      </c>
      <c r="M48" s="414">
        <v>0</v>
      </c>
      <c r="N48" s="414">
        <v>0</v>
      </c>
      <c r="O48" s="413" t="s">
        <v>26</v>
      </c>
      <c r="P48" s="413" t="s">
        <v>26</v>
      </c>
      <c r="Q48" s="412">
        <f t="shared" si="3"/>
        <v>0</v>
      </c>
      <c r="R48" s="411" t="s">
        <v>26</v>
      </c>
      <c r="S48" s="411" t="s">
        <v>26</v>
      </c>
      <c r="T48" s="409">
        <f t="shared" si="4"/>
        <v>0</v>
      </c>
      <c r="U48" s="411" t="s">
        <v>26</v>
      </c>
      <c r="V48" s="411" t="s">
        <v>26</v>
      </c>
      <c r="W48" s="405"/>
    </row>
    <row r="49" spans="1:23" ht="39.950000000000003" customHeight="1">
      <c r="A49" s="405"/>
      <c r="B49" s="415"/>
      <c r="C49" s="416">
        <v>31</v>
      </c>
      <c r="D49" s="417" t="s">
        <v>61</v>
      </c>
      <c r="E49" s="368">
        <v>175500000</v>
      </c>
      <c r="F49" s="409">
        <v>0</v>
      </c>
      <c r="G49" s="410" t="s">
        <v>26</v>
      </c>
      <c r="H49" s="411" t="s">
        <v>26</v>
      </c>
      <c r="I49" s="409">
        <v>0</v>
      </c>
      <c r="J49" s="411" t="s">
        <v>26</v>
      </c>
      <c r="K49" s="411" t="s">
        <v>26</v>
      </c>
      <c r="L49" s="412">
        <v>0</v>
      </c>
      <c r="M49" s="414">
        <v>0</v>
      </c>
      <c r="N49" s="414">
        <v>0</v>
      </c>
      <c r="O49" s="413" t="s">
        <v>26</v>
      </c>
      <c r="P49" s="413" t="s">
        <v>26</v>
      </c>
      <c r="Q49" s="412">
        <f t="shared" si="3"/>
        <v>0</v>
      </c>
      <c r="R49" s="411" t="s">
        <v>26</v>
      </c>
      <c r="S49" s="411" t="s">
        <v>26</v>
      </c>
      <c r="T49" s="409">
        <f t="shared" si="4"/>
        <v>0</v>
      </c>
      <c r="U49" s="411" t="s">
        <v>26</v>
      </c>
      <c r="V49" s="411" t="s">
        <v>26</v>
      </c>
      <c r="W49" s="405"/>
    </row>
    <row r="50" spans="1:23" ht="42" customHeight="1">
      <c r="A50" s="405"/>
      <c r="B50" s="415"/>
      <c r="C50" s="416">
        <v>32</v>
      </c>
      <c r="D50" s="417" t="s">
        <v>62</v>
      </c>
      <c r="E50" s="368">
        <v>97500000</v>
      </c>
      <c r="F50" s="409">
        <v>0</v>
      </c>
      <c r="G50" s="410" t="s">
        <v>26</v>
      </c>
      <c r="H50" s="411" t="s">
        <v>26</v>
      </c>
      <c r="I50" s="409">
        <v>0</v>
      </c>
      <c r="J50" s="411" t="s">
        <v>26</v>
      </c>
      <c r="K50" s="411" t="s">
        <v>26</v>
      </c>
      <c r="L50" s="412">
        <v>0</v>
      </c>
      <c r="M50" s="414">
        <v>0</v>
      </c>
      <c r="N50" s="414">
        <v>0</v>
      </c>
      <c r="O50" s="413" t="s">
        <v>26</v>
      </c>
      <c r="P50" s="413" t="s">
        <v>26</v>
      </c>
      <c r="Q50" s="412">
        <f t="shared" si="3"/>
        <v>0</v>
      </c>
      <c r="R50" s="411" t="s">
        <v>26</v>
      </c>
      <c r="S50" s="411" t="s">
        <v>26</v>
      </c>
      <c r="T50" s="409">
        <f t="shared" si="4"/>
        <v>0</v>
      </c>
      <c r="U50" s="411" t="s">
        <v>26</v>
      </c>
      <c r="V50" s="411" t="s">
        <v>26</v>
      </c>
      <c r="W50" s="405"/>
    </row>
    <row r="51" spans="1:23" ht="39.950000000000003" customHeight="1">
      <c r="A51" s="405"/>
      <c r="B51" s="415"/>
      <c r="C51" s="416">
        <v>33</v>
      </c>
      <c r="D51" s="417" t="s">
        <v>63</v>
      </c>
      <c r="E51" s="368">
        <v>97500000</v>
      </c>
      <c r="F51" s="409">
        <v>0</v>
      </c>
      <c r="G51" s="410" t="s">
        <v>26</v>
      </c>
      <c r="H51" s="411" t="s">
        <v>26</v>
      </c>
      <c r="I51" s="409">
        <v>0</v>
      </c>
      <c r="J51" s="411" t="s">
        <v>26</v>
      </c>
      <c r="K51" s="411" t="s">
        <v>26</v>
      </c>
      <c r="L51" s="412">
        <v>0</v>
      </c>
      <c r="M51" s="414">
        <v>0</v>
      </c>
      <c r="N51" s="414">
        <v>0</v>
      </c>
      <c r="O51" s="413" t="s">
        <v>26</v>
      </c>
      <c r="P51" s="413" t="s">
        <v>26</v>
      </c>
      <c r="Q51" s="412">
        <f t="shared" si="3"/>
        <v>0</v>
      </c>
      <c r="R51" s="411" t="s">
        <v>26</v>
      </c>
      <c r="S51" s="411" t="s">
        <v>26</v>
      </c>
      <c r="T51" s="409">
        <f t="shared" si="4"/>
        <v>0</v>
      </c>
      <c r="U51" s="411" t="s">
        <v>26</v>
      </c>
      <c r="V51" s="411" t="s">
        <v>26</v>
      </c>
      <c r="W51" s="405"/>
    </row>
    <row r="52" spans="1:23" ht="39.950000000000003" customHeight="1">
      <c r="A52" s="405"/>
      <c r="B52" s="415"/>
      <c r="C52" s="416">
        <v>34</v>
      </c>
      <c r="D52" s="417" t="s">
        <v>64</v>
      </c>
      <c r="E52" s="368">
        <v>97500000</v>
      </c>
      <c r="F52" s="409">
        <v>0</v>
      </c>
      <c r="G52" s="410" t="s">
        <v>26</v>
      </c>
      <c r="H52" s="411" t="s">
        <v>26</v>
      </c>
      <c r="I52" s="409">
        <v>0</v>
      </c>
      <c r="J52" s="411" t="s">
        <v>26</v>
      </c>
      <c r="K52" s="411" t="s">
        <v>26</v>
      </c>
      <c r="L52" s="412">
        <v>0</v>
      </c>
      <c r="M52" s="414">
        <v>0</v>
      </c>
      <c r="N52" s="414">
        <v>0</v>
      </c>
      <c r="O52" s="413" t="s">
        <v>26</v>
      </c>
      <c r="P52" s="413" t="s">
        <v>26</v>
      </c>
      <c r="Q52" s="412">
        <f t="shared" si="3"/>
        <v>0</v>
      </c>
      <c r="R52" s="411" t="s">
        <v>26</v>
      </c>
      <c r="S52" s="411" t="s">
        <v>26</v>
      </c>
      <c r="T52" s="409">
        <f t="shared" si="4"/>
        <v>0</v>
      </c>
      <c r="U52" s="411" t="s">
        <v>26</v>
      </c>
      <c r="V52" s="411" t="s">
        <v>26</v>
      </c>
      <c r="W52" s="405"/>
    </row>
    <row r="53" spans="1:23" ht="39.950000000000003" customHeight="1">
      <c r="A53" s="405"/>
      <c r="B53" s="415"/>
      <c r="C53" s="416">
        <v>35</v>
      </c>
      <c r="D53" s="417" t="s">
        <v>65</v>
      </c>
      <c r="E53" s="368">
        <v>180375000</v>
      </c>
      <c r="F53" s="409">
        <v>0</v>
      </c>
      <c r="G53" s="418" t="s">
        <v>213</v>
      </c>
      <c r="H53" s="418" t="s">
        <v>215</v>
      </c>
      <c r="I53" s="409">
        <v>179402000</v>
      </c>
      <c r="J53" s="421">
        <v>43291</v>
      </c>
      <c r="K53" s="421">
        <v>43351</v>
      </c>
      <c r="L53" s="412">
        <f>I53</f>
        <v>179402000</v>
      </c>
      <c r="M53" s="414">
        <v>0</v>
      </c>
      <c r="N53" s="414">
        <v>100</v>
      </c>
      <c r="O53" s="453" t="s">
        <v>232</v>
      </c>
      <c r="P53" s="419">
        <v>43342</v>
      </c>
      <c r="Q53" s="412">
        <f t="shared" si="3"/>
        <v>179402000</v>
      </c>
      <c r="R53" s="411" t="s">
        <v>26</v>
      </c>
      <c r="S53" s="411" t="s">
        <v>26</v>
      </c>
      <c r="T53" s="409">
        <f t="shared" si="4"/>
        <v>0</v>
      </c>
      <c r="U53" s="411" t="s">
        <v>26</v>
      </c>
      <c r="V53" s="411" t="s">
        <v>26</v>
      </c>
      <c r="W53" s="405"/>
    </row>
    <row r="54" spans="1:23" ht="39.950000000000003" customHeight="1">
      <c r="A54" s="405"/>
      <c r="B54" s="415"/>
      <c r="C54" s="416">
        <v>36</v>
      </c>
      <c r="D54" s="417" t="s">
        <v>66</v>
      </c>
      <c r="E54" s="368">
        <v>180375000</v>
      </c>
      <c r="F54" s="409">
        <v>0</v>
      </c>
      <c r="G54" s="418" t="s">
        <v>213</v>
      </c>
      <c r="H54" s="418" t="s">
        <v>214</v>
      </c>
      <c r="I54" s="409">
        <v>179561000</v>
      </c>
      <c r="J54" s="421">
        <v>43291</v>
      </c>
      <c r="K54" s="421">
        <v>43351</v>
      </c>
      <c r="L54" s="412">
        <f>I54</f>
        <v>179561000</v>
      </c>
      <c r="M54" s="414">
        <v>0</v>
      </c>
      <c r="N54" s="414">
        <v>100</v>
      </c>
      <c r="O54" s="453" t="s">
        <v>233</v>
      </c>
      <c r="P54" s="419">
        <v>43342</v>
      </c>
      <c r="Q54" s="412">
        <f t="shared" si="3"/>
        <v>179561000</v>
      </c>
      <c r="R54" s="411" t="s">
        <v>26</v>
      </c>
      <c r="S54" s="411" t="s">
        <v>26</v>
      </c>
      <c r="T54" s="409">
        <f t="shared" si="4"/>
        <v>0</v>
      </c>
      <c r="U54" s="411" t="s">
        <v>26</v>
      </c>
      <c r="V54" s="411" t="s">
        <v>26</v>
      </c>
      <c r="W54" s="405"/>
    </row>
    <row r="55" spans="1:23" ht="39.950000000000003" customHeight="1">
      <c r="A55" s="405"/>
      <c r="B55" s="415"/>
      <c r="C55" s="416">
        <v>37</v>
      </c>
      <c r="D55" s="417" t="s">
        <v>67</v>
      </c>
      <c r="E55" s="368">
        <v>175500000</v>
      </c>
      <c r="F55" s="409">
        <v>0</v>
      </c>
      <c r="G55" s="410" t="s">
        <v>26</v>
      </c>
      <c r="H55" s="411" t="s">
        <v>26</v>
      </c>
      <c r="I55" s="409">
        <v>0</v>
      </c>
      <c r="J55" s="411" t="s">
        <v>26</v>
      </c>
      <c r="K55" s="411" t="s">
        <v>26</v>
      </c>
      <c r="L55" s="412">
        <v>0</v>
      </c>
      <c r="M55" s="414">
        <v>0</v>
      </c>
      <c r="N55" s="414">
        <v>0</v>
      </c>
      <c r="O55" s="413" t="s">
        <v>26</v>
      </c>
      <c r="P55" s="413" t="s">
        <v>26</v>
      </c>
      <c r="Q55" s="412">
        <f t="shared" si="3"/>
        <v>0</v>
      </c>
      <c r="R55" s="411" t="s">
        <v>26</v>
      </c>
      <c r="S55" s="411" t="s">
        <v>26</v>
      </c>
      <c r="T55" s="409">
        <f t="shared" si="4"/>
        <v>0</v>
      </c>
      <c r="U55" s="411" t="s">
        <v>26</v>
      </c>
      <c r="V55" s="411" t="s">
        <v>26</v>
      </c>
      <c r="W55" s="405"/>
    </row>
    <row r="56" spans="1:23" ht="39.950000000000003" customHeight="1">
      <c r="A56" s="405"/>
      <c r="B56" s="415"/>
      <c r="C56" s="416">
        <v>38</v>
      </c>
      <c r="D56" s="417" t="s">
        <v>68</v>
      </c>
      <c r="E56" s="368">
        <v>185250000</v>
      </c>
      <c r="F56" s="409">
        <v>0</v>
      </c>
      <c r="G56" s="410" t="s">
        <v>26</v>
      </c>
      <c r="H56" s="411" t="s">
        <v>26</v>
      </c>
      <c r="I56" s="409">
        <v>0</v>
      </c>
      <c r="J56" s="411" t="s">
        <v>26</v>
      </c>
      <c r="K56" s="411" t="s">
        <v>26</v>
      </c>
      <c r="L56" s="412">
        <v>0</v>
      </c>
      <c r="M56" s="414">
        <v>0</v>
      </c>
      <c r="N56" s="414">
        <v>0</v>
      </c>
      <c r="O56" s="413" t="s">
        <v>26</v>
      </c>
      <c r="P56" s="413" t="s">
        <v>26</v>
      </c>
      <c r="Q56" s="412">
        <f t="shared" si="3"/>
        <v>0</v>
      </c>
      <c r="R56" s="411" t="s">
        <v>26</v>
      </c>
      <c r="S56" s="411" t="s">
        <v>26</v>
      </c>
      <c r="T56" s="409">
        <f t="shared" si="4"/>
        <v>0</v>
      </c>
      <c r="U56" s="411" t="s">
        <v>26</v>
      </c>
      <c r="V56" s="411" t="s">
        <v>26</v>
      </c>
      <c r="W56" s="405"/>
    </row>
    <row r="57" spans="1:23" ht="39.950000000000003" customHeight="1">
      <c r="A57" s="405"/>
      <c r="B57" s="415"/>
      <c r="C57" s="416">
        <v>39</v>
      </c>
      <c r="D57" s="417" t="s">
        <v>69</v>
      </c>
      <c r="E57" s="368">
        <v>170625000</v>
      </c>
      <c r="F57" s="409">
        <v>0</v>
      </c>
      <c r="G57" s="410" t="s">
        <v>26</v>
      </c>
      <c r="H57" s="411" t="s">
        <v>26</v>
      </c>
      <c r="I57" s="409">
        <v>0</v>
      </c>
      <c r="J57" s="411" t="s">
        <v>26</v>
      </c>
      <c r="K57" s="411" t="s">
        <v>26</v>
      </c>
      <c r="L57" s="412">
        <v>0</v>
      </c>
      <c r="M57" s="414">
        <v>0</v>
      </c>
      <c r="N57" s="414">
        <v>0</v>
      </c>
      <c r="O57" s="413" t="s">
        <v>26</v>
      </c>
      <c r="P57" s="413" t="s">
        <v>26</v>
      </c>
      <c r="Q57" s="412">
        <f t="shared" si="3"/>
        <v>0</v>
      </c>
      <c r="R57" s="411" t="s">
        <v>26</v>
      </c>
      <c r="S57" s="411" t="s">
        <v>26</v>
      </c>
      <c r="T57" s="409">
        <f t="shared" si="4"/>
        <v>0</v>
      </c>
      <c r="U57" s="411" t="s">
        <v>26</v>
      </c>
      <c r="V57" s="411" t="s">
        <v>26</v>
      </c>
      <c r="W57" s="405"/>
    </row>
    <row r="58" spans="1:23" ht="42" customHeight="1">
      <c r="A58" s="405"/>
      <c r="B58" s="415"/>
      <c r="C58" s="416">
        <v>40</v>
      </c>
      <c r="D58" s="417" t="s">
        <v>70</v>
      </c>
      <c r="E58" s="368">
        <v>180375000</v>
      </c>
      <c r="F58" s="409">
        <v>0</v>
      </c>
      <c r="G58" s="410" t="s">
        <v>26</v>
      </c>
      <c r="H58" s="411" t="s">
        <v>26</v>
      </c>
      <c r="I58" s="409">
        <v>0</v>
      </c>
      <c r="J58" s="411" t="s">
        <v>26</v>
      </c>
      <c r="K58" s="411" t="s">
        <v>26</v>
      </c>
      <c r="L58" s="412">
        <v>0</v>
      </c>
      <c r="M58" s="414">
        <v>0</v>
      </c>
      <c r="N58" s="414">
        <v>0</v>
      </c>
      <c r="O58" s="413" t="s">
        <v>26</v>
      </c>
      <c r="P58" s="413" t="s">
        <v>26</v>
      </c>
      <c r="Q58" s="412">
        <f t="shared" si="3"/>
        <v>0</v>
      </c>
      <c r="R58" s="411" t="s">
        <v>26</v>
      </c>
      <c r="S58" s="411" t="s">
        <v>26</v>
      </c>
      <c r="T58" s="409">
        <f t="shared" si="4"/>
        <v>0</v>
      </c>
      <c r="U58" s="411" t="s">
        <v>26</v>
      </c>
      <c r="V58" s="411" t="s">
        <v>26</v>
      </c>
      <c r="W58" s="405"/>
    </row>
    <row r="59" spans="1:23" ht="30" customHeight="1">
      <c r="A59" s="405"/>
      <c r="B59" s="415"/>
      <c r="C59" s="416">
        <v>41</v>
      </c>
      <c r="D59" s="417" t="s">
        <v>71</v>
      </c>
      <c r="E59" s="368">
        <v>151125000</v>
      </c>
      <c r="F59" s="409">
        <v>0</v>
      </c>
      <c r="G59" s="410" t="s">
        <v>26</v>
      </c>
      <c r="H59" s="411" t="s">
        <v>26</v>
      </c>
      <c r="I59" s="409">
        <v>0</v>
      </c>
      <c r="J59" s="411" t="s">
        <v>26</v>
      </c>
      <c r="K59" s="411" t="s">
        <v>26</v>
      </c>
      <c r="L59" s="412">
        <v>0</v>
      </c>
      <c r="M59" s="414">
        <v>0</v>
      </c>
      <c r="N59" s="414">
        <v>0</v>
      </c>
      <c r="O59" s="413" t="s">
        <v>26</v>
      </c>
      <c r="P59" s="413" t="s">
        <v>26</v>
      </c>
      <c r="Q59" s="412">
        <f t="shared" si="3"/>
        <v>0</v>
      </c>
      <c r="R59" s="411" t="s">
        <v>26</v>
      </c>
      <c r="S59" s="411" t="s">
        <v>26</v>
      </c>
      <c r="T59" s="409">
        <f t="shared" si="4"/>
        <v>0</v>
      </c>
      <c r="U59" s="411" t="s">
        <v>26</v>
      </c>
      <c r="V59" s="411" t="s">
        <v>26</v>
      </c>
      <c r="W59" s="405"/>
    </row>
    <row r="60" spans="1:23" ht="42" customHeight="1">
      <c r="A60" s="405"/>
      <c r="B60" s="415"/>
      <c r="C60" s="416">
        <v>42</v>
      </c>
      <c r="D60" s="417" t="s">
        <v>230</v>
      </c>
      <c r="E60" s="368">
        <v>170625000</v>
      </c>
      <c r="F60" s="409">
        <v>0</v>
      </c>
      <c r="G60" s="410" t="s">
        <v>26</v>
      </c>
      <c r="H60" s="411" t="s">
        <v>26</v>
      </c>
      <c r="I60" s="409">
        <v>0</v>
      </c>
      <c r="J60" s="411" t="s">
        <v>26</v>
      </c>
      <c r="K60" s="411" t="s">
        <v>26</v>
      </c>
      <c r="L60" s="412">
        <v>0</v>
      </c>
      <c r="M60" s="414">
        <v>0</v>
      </c>
      <c r="N60" s="414">
        <v>0</v>
      </c>
      <c r="O60" s="413" t="s">
        <v>26</v>
      </c>
      <c r="P60" s="413" t="s">
        <v>26</v>
      </c>
      <c r="Q60" s="412">
        <f t="shared" si="3"/>
        <v>0</v>
      </c>
      <c r="R60" s="411" t="s">
        <v>26</v>
      </c>
      <c r="S60" s="411" t="s">
        <v>26</v>
      </c>
      <c r="T60" s="409">
        <f t="shared" si="4"/>
        <v>0</v>
      </c>
      <c r="U60" s="411" t="s">
        <v>26</v>
      </c>
      <c r="V60" s="411" t="s">
        <v>26</v>
      </c>
      <c r="W60" s="405"/>
    </row>
    <row r="61" spans="1:23" ht="42" customHeight="1">
      <c r="A61" s="426"/>
      <c r="B61" s="427"/>
      <c r="C61" s="428">
        <v>43</v>
      </c>
      <c r="D61" s="429" t="s">
        <v>73</v>
      </c>
      <c r="E61" s="449">
        <v>146250000</v>
      </c>
      <c r="F61" s="430">
        <v>0</v>
      </c>
      <c r="G61" s="431" t="s">
        <v>26</v>
      </c>
      <c r="H61" s="432" t="s">
        <v>26</v>
      </c>
      <c r="I61" s="430">
        <v>0</v>
      </c>
      <c r="J61" s="432" t="s">
        <v>26</v>
      </c>
      <c r="K61" s="432" t="s">
        <v>26</v>
      </c>
      <c r="L61" s="433">
        <v>0</v>
      </c>
      <c r="M61" s="434">
        <v>0</v>
      </c>
      <c r="N61" s="434">
        <v>0</v>
      </c>
      <c r="O61" s="435" t="s">
        <v>26</v>
      </c>
      <c r="P61" s="435" t="s">
        <v>26</v>
      </c>
      <c r="Q61" s="433">
        <f t="shared" si="3"/>
        <v>0</v>
      </c>
      <c r="R61" s="432" t="s">
        <v>26</v>
      </c>
      <c r="S61" s="432" t="s">
        <v>26</v>
      </c>
      <c r="T61" s="430">
        <f t="shared" si="4"/>
        <v>0</v>
      </c>
      <c r="U61" s="432" t="s">
        <v>26</v>
      </c>
      <c r="V61" s="432" t="s">
        <v>26</v>
      </c>
      <c r="W61" s="426"/>
    </row>
    <row r="62" spans="1:23" ht="42" customHeight="1">
      <c r="A62" s="436"/>
      <c r="B62" s="437"/>
      <c r="C62" s="438">
        <v>44</v>
      </c>
      <c r="D62" s="439" t="s">
        <v>74</v>
      </c>
      <c r="E62" s="450">
        <v>195000000</v>
      </c>
      <c r="F62" s="440">
        <v>0</v>
      </c>
      <c r="G62" s="451" t="s">
        <v>26</v>
      </c>
      <c r="H62" s="447" t="s">
        <v>26</v>
      </c>
      <c r="I62" s="440">
        <v>0</v>
      </c>
      <c r="J62" s="447" t="s">
        <v>26</v>
      </c>
      <c r="K62" s="447" t="s">
        <v>26</v>
      </c>
      <c r="L62" s="443">
        <v>0</v>
      </c>
      <c r="M62" s="444">
        <v>0</v>
      </c>
      <c r="N62" s="444">
        <v>0</v>
      </c>
      <c r="O62" s="452" t="s">
        <v>26</v>
      </c>
      <c r="P62" s="452" t="s">
        <v>26</v>
      </c>
      <c r="Q62" s="443">
        <f t="shared" si="3"/>
        <v>0</v>
      </c>
      <c r="R62" s="447" t="s">
        <v>26</v>
      </c>
      <c r="S62" s="447" t="s">
        <v>26</v>
      </c>
      <c r="T62" s="440">
        <f t="shared" si="4"/>
        <v>0</v>
      </c>
      <c r="U62" s="447" t="s">
        <v>26</v>
      </c>
      <c r="V62" s="447" t="s">
        <v>26</v>
      </c>
      <c r="W62" s="436"/>
    </row>
    <row r="63" spans="1:23" ht="19.5" customHeight="1">
      <c r="A63" s="405"/>
      <c r="B63" s="415"/>
      <c r="C63" s="416"/>
      <c r="D63" s="422" t="s">
        <v>30</v>
      </c>
      <c r="E63" s="368">
        <v>184100000</v>
      </c>
      <c r="F63" s="409">
        <v>0</v>
      </c>
      <c r="G63" s="410" t="s">
        <v>26</v>
      </c>
      <c r="H63" s="411" t="s">
        <v>26</v>
      </c>
      <c r="I63" s="409">
        <v>0</v>
      </c>
      <c r="J63" s="411" t="s">
        <v>26</v>
      </c>
      <c r="K63" s="411" t="s">
        <v>26</v>
      </c>
      <c r="L63" s="412">
        <v>0</v>
      </c>
      <c r="M63" s="414">
        <v>0</v>
      </c>
      <c r="N63" s="414">
        <v>0</v>
      </c>
      <c r="O63" s="413" t="s">
        <v>26</v>
      </c>
      <c r="P63" s="413" t="s">
        <v>26</v>
      </c>
      <c r="Q63" s="412">
        <f t="shared" si="3"/>
        <v>0</v>
      </c>
      <c r="R63" s="411" t="s">
        <v>26</v>
      </c>
      <c r="S63" s="411" t="s">
        <v>26</v>
      </c>
      <c r="T63" s="409">
        <f t="shared" si="4"/>
        <v>0</v>
      </c>
      <c r="U63" s="411" t="s">
        <v>26</v>
      </c>
      <c r="V63" s="411" t="s">
        <v>26</v>
      </c>
      <c r="W63" s="405"/>
    </row>
    <row r="64" spans="1:23" ht="14.1" customHeight="1">
      <c r="A64" s="405"/>
      <c r="B64" s="415"/>
      <c r="C64" s="416"/>
      <c r="D64" s="417"/>
      <c r="E64" s="409"/>
      <c r="F64" s="409"/>
      <c r="G64" s="420"/>
      <c r="H64" s="423"/>
      <c r="I64" s="412"/>
      <c r="J64" s="423"/>
      <c r="K64" s="423"/>
      <c r="L64" s="412"/>
      <c r="M64" s="423"/>
      <c r="N64" s="423"/>
      <c r="O64" s="423"/>
      <c r="P64" s="423"/>
      <c r="Q64" s="423"/>
      <c r="R64" s="423"/>
      <c r="S64" s="423"/>
      <c r="T64" s="423"/>
      <c r="U64" s="423"/>
      <c r="V64" s="423"/>
      <c r="W64" s="423"/>
    </row>
    <row r="65" spans="1:23" s="404" customFormat="1" ht="15" customHeight="1">
      <c r="A65" s="395"/>
      <c r="B65" s="396" t="s">
        <v>75</v>
      </c>
      <c r="C65" s="397"/>
      <c r="D65" s="398"/>
      <c r="E65" s="399">
        <f>E66</f>
        <v>100000000</v>
      </c>
      <c r="F65" s="399">
        <f>F66</f>
        <v>0</v>
      </c>
      <c r="G65" s="400"/>
      <c r="H65" s="401"/>
      <c r="I65" s="402"/>
      <c r="J65" s="401"/>
      <c r="K65" s="401"/>
      <c r="L65" s="402"/>
      <c r="M65" s="401"/>
      <c r="N65" s="401"/>
      <c r="O65" s="401"/>
      <c r="P65" s="401"/>
      <c r="Q65" s="401"/>
      <c r="R65" s="401"/>
      <c r="S65" s="401"/>
      <c r="T65" s="401"/>
      <c r="U65" s="401"/>
      <c r="V65" s="401"/>
      <c r="W65" s="401"/>
    </row>
    <row r="66" spans="1:23" ht="30" customHeight="1">
      <c r="A66" s="405"/>
      <c r="B66" s="415"/>
      <c r="C66" s="407" t="s">
        <v>76</v>
      </c>
      <c r="D66" s="408"/>
      <c r="E66" s="409">
        <f>SUM(E67:E68)</f>
        <v>100000000</v>
      </c>
      <c r="F66" s="409">
        <v>0</v>
      </c>
      <c r="G66" s="410" t="s">
        <v>26</v>
      </c>
      <c r="H66" s="411" t="s">
        <v>26</v>
      </c>
      <c r="I66" s="412">
        <v>0</v>
      </c>
      <c r="J66" s="423"/>
      <c r="K66" s="423"/>
      <c r="L66" s="412">
        <v>0</v>
      </c>
      <c r="M66" s="414">
        <v>0</v>
      </c>
      <c r="N66" s="414">
        <v>0</v>
      </c>
      <c r="O66" s="413" t="s">
        <v>26</v>
      </c>
      <c r="P66" s="413" t="s">
        <v>26</v>
      </c>
      <c r="Q66" s="412">
        <f t="shared" ref="Q66:Q68" si="5">L66</f>
        <v>0</v>
      </c>
      <c r="R66" s="411" t="s">
        <v>26</v>
      </c>
      <c r="S66" s="411" t="s">
        <v>26</v>
      </c>
      <c r="T66" s="409">
        <f t="shared" ref="T66:T68" si="6">SUM(T67:T69)</f>
        <v>0</v>
      </c>
      <c r="U66" s="411" t="s">
        <v>26</v>
      </c>
      <c r="V66" s="411" t="s">
        <v>26</v>
      </c>
      <c r="W66" s="405"/>
    </row>
    <row r="67" spans="1:23" ht="39.950000000000003" customHeight="1">
      <c r="A67" s="405"/>
      <c r="B67" s="415"/>
      <c r="C67" s="454" t="s">
        <v>26</v>
      </c>
      <c r="D67" s="417" t="s">
        <v>77</v>
      </c>
      <c r="E67" s="409">
        <v>97000000</v>
      </c>
      <c r="F67" s="409">
        <v>0</v>
      </c>
      <c r="G67" s="410" t="s">
        <v>26</v>
      </c>
      <c r="H67" s="411" t="s">
        <v>26</v>
      </c>
      <c r="I67" s="409">
        <v>0</v>
      </c>
      <c r="J67" s="411" t="s">
        <v>26</v>
      </c>
      <c r="K67" s="411" t="s">
        <v>26</v>
      </c>
      <c r="L67" s="412">
        <v>0</v>
      </c>
      <c r="M67" s="414">
        <v>0</v>
      </c>
      <c r="N67" s="414">
        <v>0</v>
      </c>
      <c r="O67" s="413" t="s">
        <v>26</v>
      </c>
      <c r="P67" s="413" t="s">
        <v>26</v>
      </c>
      <c r="Q67" s="412">
        <f t="shared" si="5"/>
        <v>0</v>
      </c>
      <c r="R67" s="411" t="s">
        <v>26</v>
      </c>
      <c r="S67" s="411" t="s">
        <v>26</v>
      </c>
      <c r="T67" s="409">
        <f t="shared" si="6"/>
        <v>0</v>
      </c>
      <c r="U67" s="411" t="s">
        <v>26</v>
      </c>
      <c r="V67" s="411" t="s">
        <v>26</v>
      </c>
      <c r="W67" s="405"/>
    </row>
    <row r="68" spans="1:23" ht="18" customHeight="1">
      <c r="A68" s="405"/>
      <c r="B68" s="455"/>
      <c r="C68" s="456"/>
      <c r="D68" s="422" t="s">
        <v>30</v>
      </c>
      <c r="E68" s="409">
        <v>3000000</v>
      </c>
      <c r="F68" s="409"/>
      <c r="G68" s="420"/>
      <c r="H68" s="423"/>
      <c r="I68" s="409">
        <v>0</v>
      </c>
      <c r="J68" s="411" t="s">
        <v>26</v>
      </c>
      <c r="K68" s="411" t="s">
        <v>26</v>
      </c>
      <c r="L68" s="412">
        <v>0</v>
      </c>
      <c r="M68" s="414">
        <v>0</v>
      </c>
      <c r="N68" s="414">
        <v>0</v>
      </c>
      <c r="O68" s="413" t="s">
        <v>26</v>
      </c>
      <c r="P68" s="413" t="s">
        <v>26</v>
      </c>
      <c r="Q68" s="412">
        <f t="shared" si="5"/>
        <v>0</v>
      </c>
      <c r="R68" s="411" t="s">
        <v>26</v>
      </c>
      <c r="S68" s="411" t="s">
        <v>26</v>
      </c>
      <c r="T68" s="409">
        <f t="shared" si="6"/>
        <v>0</v>
      </c>
      <c r="U68" s="411" t="s">
        <v>26</v>
      </c>
      <c r="V68" s="411" t="s">
        <v>26</v>
      </c>
      <c r="W68" s="405"/>
    </row>
    <row r="69" spans="1:23" ht="10.5" customHeight="1">
      <c r="A69" s="405"/>
      <c r="B69" s="415"/>
      <c r="C69" s="416"/>
      <c r="D69" s="417"/>
      <c r="E69" s="409"/>
      <c r="F69" s="409"/>
      <c r="G69" s="420"/>
      <c r="H69" s="423"/>
      <c r="I69" s="412"/>
      <c r="J69" s="423"/>
      <c r="K69" s="423"/>
      <c r="L69" s="412"/>
      <c r="M69" s="423"/>
      <c r="N69" s="423"/>
      <c r="O69" s="423"/>
      <c r="P69" s="423"/>
      <c r="Q69" s="423"/>
      <c r="R69" s="423"/>
      <c r="S69" s="423"/>
      <c r="T69" s="423"/>
      <c r="U69" s="423"/>
      <c r="V69" s="423"/>
      <c r="W69" s="423"/>
    </row>
    <row r="70" spans="1:23" s="404" customFormat="1" ht="30" customHeight="1">
      <c r="A70" s="395">
        <v>2</v>
      </c>
      <c r="B70" s="396" t="s">
        <v>78</v>
      </c>
      <c r="C70" s="397"/>
      <c r="D70" s="398"/>
      <c r="E70" s="399">
        <f>E71</f>
        <v>26913500</v>
      </c>
      <c r="F70" s="399">
        <f t="shared" ref="F70:L70" si="7">F71</f>
        <v>0</v>
      </c>
      <c r="G70" s="457" t="str">
        <f t="shared" si="7"/>
        <v>-</v>
      </c>
      <c r="H70" s="399" t="str">
        <f t="shared" si="7"/>
        <v>-</v>
      </c>
      <c r="I70" s="399">
        <f t="shared" si="7"/>
        <v>0</v>
      </c>
      <c r="J70" s="399" t="str">
        <f t="shared" si="7"/>
        <v>-</v>
      </c>
      <c r="K70" s="399" t="str">
        <f t="shared" si="7"/>
        <v>-</v>
      </c>
      <c r="L70" s="399">
        <f t="shared" si="7"/>
        <v>10342500</v>
      </c>
      <c r="M70" s="458">
        <f>L70/E70*100</f>
        <v>38.428669626767238</v>
      </c>
      <c r="N70" s="458">
        <v>0</v>
      </c>
      <c r="O70" s="459" t="s">
        <v>26</v>
      </c>
      <c r="P70" s="459" t="s">
        <v>26</v>
      </c>
      <c r="Q70" s="402">
        <f t="shared" ref="Q70:Q71" si="8">L70</f>
        <v>10342500</v>
      </c>
      <c r="R70" s="460" t="s">
        <v>26</v>
      </c>
      <c r="S70" s="460" t="s">
        <v>26</v>
      </c>
      <c r="T70" s="399">
        <f t="shared" ref="T70:T71" si="9">SUM(T71:T73)</f>
        <v>0</v>
      </c>
      <c r="U70" s="460" t="s">
        <v>26</v>
      </c>
      <c r="V70" s="460" t="s">
        <v>26</v>
      </c>
      <c r="W70" s="395"/>
    </row>
    <row r="71" spans="1:23" ht="30" customHeight="1">
      <c r="A71" s="395"/>
      <c r="B71" s="415"/>
      <c r="C71" s="407" t="s">
        <v>79</v>
      </c>
      <c r="D71" s="408"/>
      <c r="E71" s="368">
        <v>26913500</v>
      </c>
      <c r="F71" s="409">
        <v>0</v>
      </c>
      <c r="G71" s="410" t="s">
        <v>26</v>
      </c>
      <c r="H71" s="411" t="s">
        <v>26</v>
      </c>
      <c r="I71" s="409">
        <v>0</v>
      </c>
      <c r="J71" s="411" t="s">
        <v>26</v>
      </c>
      <c r="K71" s="411" t="s">
        <v>26</v>
      </c>
      <c r="L71" s="412">
        <v>10342500</v>
      </c>
      <c r="M71" s="414">
        <f>L71/E71*100</f>
        <v>38.428669626767238</v>
      </c>
      <c r="N71" s="414">
        <v>0</v>
      </c>
      <c r="O71" s="413" t="s">
        <v>26</v>
      </c>
      <c r="P71" s="413" t="s">
        <v>26</v>
      </c>
      <c r="Q71" s="412">
        <f t="shared" si="8"/>
        <v>10342500</v>
      </c>
      <c r="R71" s="411" t="s">
        <v>26</v>
      </c>
      <c r="S71" s="411" t="s">
        <v>26</v>
      </c>
      <c r="T71" s="409">
        <f t="shared" si="9"/>
        <v>0</v>
      </c>
      <c r="U71" s="411" t="s">
        <v>26</v>
      </c>
      <c r="V71" s="411" t="s">
        <v>26</v>
      </c>
      <c r="W71" s="405"/>
    </row>
    <row r="72" spans="1:23" ht="9.75" customHeight="1">
      <c r="A72" s="395"/>
      <c r="B72" s="415"/>
      <c r="C72" s="416"/>
      <c r="D72" s="417"/>
      <c r="E72" s="409"/>
      <c r="F72" s="409"/>
      <c r="G72" s="420"/>
      <c r="H72" s="423"/>
      <c r="I72" s="412"/>
      <c r="J72" s="423"/>
      <c r="K72" s="423"/>
      <c r="L72" s="412"/>
      <c r="M72" s="423"/>
      <c r="N72" s="423"/>
      <c r="O72" s="423"/>
      <c r="P72" s="423"/>
      <c r="Q72" s="423"/>
      <c r="R72" s="423"/>
      <c r="S72" s="423"/>
      <c r="T72" s="423"/>
      <c r="U72" s="423"/>
      <c r="V72" s="423"/>
      <c r="W72" s="423"/>
    </row>
    <row r="73" spans="1:23" s="404" customFormat="1" ht="50.25" customHeight="1">
      <c r="A73" s="395">
        <v>3</v>
      </c>
      <c r="B73" s="396" t="s">
        <v>80</v>
      </c>
      <c r="C73" s="397"/>
      <c r="D73" s="398"/>
      <c r="E73" s="399">
        <f>E74</f>
        <v>20000000</v>
      </c>
      <c r="F73" s="399">
        <f t="shared" ref="F73:L73" si="10">F74</f>
        <v>0</v>
      </c>
      <c r="G73" s="457" t="str">
        <f t="shared" si="10"/>
        <v>-</v>
      </c>
      <c r="H73" s="399" t="str">
        <f t="shared" si="10"/>
        <v>-</v>
      </c>
      <c r="I73" s="399">
        <f t="shared" si="10"/>
        <v>0</v>
      </c>
      <c r="J73" s="399" t="str">
        <f t="shared" si="10"/>
        <v>-</v>
      </c>
      <c r="K73" s="399" t="str">
        <f t="shared" si="10"/>
        <v>-</v>
      </c>
      <c r="L73" s="399">
        <f t="shared" si="10"/>
        <v>0</v>
      </c>
      <c r="M73" s="458">
        <v>0</v>
      </c>
      <c r="N73" s="458">
        <v>0</v>
      </c>
      <c r="O73" s="459" t="s">
        <v>26</v>
      </c>
      <c r="P73" s="459" t="s">
        <v>26</v>
      </c>
      <c r="Q73" s="402">
        <f t="shared" ref="Q73:Q74" si="11">L73</f>
        <v>0</v>
      </c>
      <c r="R73" s="460" t="s">
        <v>26</v>
      </c>
      <c r="S73" s="460" t="s">
        <v>26</v>
      </c>
      <c r="T73" s="399">
        <f>SUM(T74:T76)</f>
        <v>0</v>
      </c>
      <c r="U73" s="460" t="s">
        <v>26</v>
      </c>
      <c r="V73" s="460" t="s">
        <v>26</v>
      </c>
      <c r="W73" s="395"/>
    </row>
    <row r="74" spans="1:23" ht="21" customHeight="1">
      <c r="A74" s="395"/>
      <c r="B74" s="415"/>
      <c r="C74" s="407" t="s">
        <v>81</v>
      </c>
      <c r="D74" s="408"/>
      <c r="E74" s="368">
        <v>20000000</v>
      </c>
      <c r="F74" s="409">
        <v>0</v>
      </c>
      <c r="G74" s="410" t="s">
        <v>26</v>
      </c>
      <c r="H74" s="411" t="s">
        <v>26</v>
      </c>
      <c r="I74" s="409">
        <v>0</v>
      </c>
      <c r="J74" s="411" t="s">
        <v>26</v>
      </c>
      <c r="K74" s="411" t="s">
        <v>26</v>
      </c>
      <c r="L74" s="412">
        <v>0</v>
      </c>
      <c r="M74" s="414">
        <v>0</v>
      </c>
      <c r="N74" s="414">
        <v>0</v>
      </c>
      <c r="O74" s="413" t="s">
        <v>26</v>
      </c>
      <c r="P74" s="413" t="s">
        <v>26</v>
      </c>
      <c r="Q74" s="412">
        <f t="shared" si="11"/>
        <v>0</v>
      </c>
      <c r="R74" s="411" t="s">
        <v>26</v>
      </c>
      <c r="S74" s="411" t="s">
        <v>26</v>
      </c>
      <c r="T74" s="409">
        <f t="shared" ref="T74" si="12">SUM(T75:T77)</f>
        <v>0</v>
      </c>
      <c r="U74" s="411" t="s">
        <v>26</v>
      </c>
      <c r="V74" s="411" t="s">
        <v>26</v>
      </c>
      <c r="W74" s="405"/>
    </row>
    <row r="75" spans="1:23" ht="14.1" customHeight="1">
      <c r="A75" s="395"/>
      <c r="B75" s="415"/>
      <c r="C75" s="416"/>
      <c r="D75" s="417"/>
      <c r="E75" s="409"/>
      <c r="F75" s="409"/>
      <c r="G75" s="420"/>
      <c r="H75" s="423"/>
      <c r="I75" s="412"/>
      <c r="J75" s="423"/>
      <c r="K75" s="423"/>
      <c r="L75" s="412"/>
      <c r="M75" s="423"/>
      <c r="N75" s="423"/>
      <c r="O75" s="423"/>
      <c r="P75" s="423"/>
      <c r="Q75" s="423"/>
      <c r="R75" s="423"/>
      <c r="S75" s="423"/>
      <c r="T75" s="423"/>
      <c r="U75" s="423"/>
      <c r="V75" s="423"/>
      <c r="W75" s="423"/>
    </row>
    <row r="76" spans="1:23" s="404" customFormat="1" ht="30.75" customHeight="1">
      <c r="A76" s="395">
        <v>4</v>
      </c>
      <c r="B76" s="396" t="s">
        <v>82</v>
      </c>
      <c r="C76" s="397"/>
      <c r="D76" s="398"/>
      <c r="E76" s="399">
        <f>E77</f>
        <v>20000000</v>
      </c>
      <c r="F76" s="399">
        <f t="shared" ref="F76:L76" si="13">F77</f>
        <v>0</v>
      </c>
      <c r="G76" s="457" t="str">
        <f t="shared" si="13"/>
        <v>-</v>
      </c>
      <c r="H76" s="399" t="str">
        <f t="shared" si="13"/>
        <v>-</v>
      </c>
      <c r="I76" s="399">
        <f t="shared" si="13"/>
        <v>0</v>
      </c>
      <c r="J76" s="399" t="str">
        <f t="shared" si="13"/>
        <v>-</v>
      </c>
      <c r="K76" s="399" t="str">
        <f t="shared" si="13"/>
        <v>-</v>
      </c>
      <c r="L76" s="399">
        <f t="shared" si="13"/>
        <v>0</v>
      </c>
      <c r="M76" s="458">
        <v>0</v>
      </c>
      <c r="N76" s="458">
        <v>0</v>
      </c>
      <c r="O76" s="459" t="s">
        <v>26</v>
      </c>
      <c r="P76" s="459" t="s">
        <v>26</v>
      </c>
      <c r="Q76" s="402">
        <f t="shared" ref="Q76:Q77" si="14">L76</f>
        <v>0</v>
      </c>
      <c r="R76" s="460" t="s">
        <v>26</v>
      </c>
      <c r="S76" s="460" t="s">
        <v>26</v>
      </c>
      <c r="T76" s="399">
        <f t="shared" ref="T76:T77" si="15">SUM(T77:T79)</f>
        <v>0</v>
      </c>
      <c r="U76" s="460" t="s">
        <v>26</v>
      </c>
      <c r="V76" s="460" t="s">
        <v>26</v>
      </c>
      <c r="W76" s="395"/>
    </row>
    <row r="77" spans="1:23" ht="28.5" customHeight="1">
      <c r="A77" s="395"/>
      <c r="B77" s="415"/>
      <c r="C77" s="407" t="s">
        <v>83</v>
      </c>
      <c r="D77" s="408"/>
      <c r="E77" s="368">
        <v>20000000</v>
      </c>
      <c r="F77" s="409">
        <v>0</v>
      </c>
      <c r="G77" s="410" t="s">
        <v>26</v>
      </c>
      <c r="H77" s="411" t="s">
        <v>26</v>
      </c>
      <c r="I77" s="409">
        <v>0</v>
      </c>
      <c r="J77" s="411" t="s">
        <v>26</v>
      </c>
      <c r="K77" s="411" t="s">
        <v>26</v>
      </c>
      <c r="L77" s="412">
        <v>0</v>
      </c>
      <c r="M77" s="414">
        <v>0</v>
      </c>
      <c r="N77" s="414">
        <v>0</v>
      </c>
      <c r="O77" s="413" t="s">
        <v>26</v>
      </c>
      <c r="P77" s="413" t="s">
        <v>26</v>
      </c>
      <c r="Q77" s="412">
        <f t="shared" si="14"/>
        <v>0</v>
      </c>
      <c r="R77" s="411" t="s">
        <v>26</v>
      </c>
      <c r="S77" s="411" t="s">
        <v>26</v>
      </c>
      <c r="T77" s="409">
        <f t="shared" si="15"/>
        <v>0</v>
      </c>
      <c r="U77" s="411" t="s">
        <v>26</v>
      </c>
      <c r="V77" s="411" t="s">
        <v>26</v>
      </c>
      <c r="W77" s="405"/>
    </row>
    <row r="78" spans="1:23" ht="14.1" customHeight="1">
      <c r="A78" s="395"/>
      <c r="B78" s="415"/>
      <c r="C78" s="416"/>
      <c r="D78" s="417"/>
      <c r="E78" s="409"/>
      <c r="F78" s="409"/>
      <c r="G78" s="420"/>
      <c r="H78" s="423"/>
      <c r="I78" s="412"/>
      <c r="J78" s="423"/>
      <c r="K78" s="423"/>
      <c r="L78" s="412"/>
      <c r="M78" s="423"/>
      <c r="N78" s="423"/>
      <c r="O78" s="423"/>
      <c r="P78" s="423"/>
      <c r="Q78" s="423"/>
      <c r="R78" s="423"/>
      <c r="S78" s="423"/>
      <c r="T78" s="423"/>
      <c r="U78" s="423"/>
      <c r="V78" s="423"/>
      <c r="W78" s="423"/>
    </row>
    <row r="79" spans="1:23" s="473" customFormat="1" ht="30" customHeight="1">
      <c r="A79" s="395">
        <v>5</v>
      </c>
      <c r="B79" s="396" t="s">
        <v>84</v>
      </c>
      <c r="C79" s="397"/>
      <c r="D79" s="398"/>
      <c r="E79" s="399">
        <f>SUM(E80:E81)</f>
        <v>40000000</v>
      </c>
      <c r="F79" s="399">
        <f t="shared" ref="F79:L79" si="16">SUM(F80:F81)</f>
        <v>0</v>
      </c>
      <c r="G79" s="457">
        <f t="shared" si="16"/>
        <v>0</v>
      </c>
      <c r="H79" s="399">
        <f t="shared" si="16"/>
        <v>0</v>
      </c>
      <c r="I79" s="399">
        <f t="shared" si="16"/>
        <v>0</v>
      </c>
      <c r="J79" s="399">
        <f t="shared" si="16"/>
        <v>0</v>
      </c>
      <c r="K79" s="399">
        <f t="shared" si="16"/>
        <v>0</v>
      </c>
      <c r="L79" s="399">
        <f t="shared" si="16"/>
        <v>5000000</v>
      </c>
      <c r="M79" s="458">
        <f>L79/E79*100</f>
        <v>12.5</v>
      </c>
      <c r="N79" s="458">
        <v>0</v>
      </c>
      <c r="O79" s="459" t="s">
        <v>26</v>
      </c>
      <c r="P79" s="459" t="s">
        <v>26</v>
      </c>
      <c r="Q79" s="402">
        <f t="shared" ref="Q79:Q81" si="17">L79</f>
        <v>5000000</v>
      </c>
      <c r="R79" s="460" t="s">
        <v>26</v>
      </c>
      <c r="S79" s="460" t="s">
        <v>26</v>
      </c>
      <c r="T79" s="399">
        <f t="shared" ref="T79:T81" si="18">SUM(T80:T82)</f>
        <v>0</v>
      </c>
      <c r="U79" s="460" t="s">
        <v>26</v>
      </c>
      <c r="V79" s="460" t="s">
        <v>26</v>
      </c>
      <c r="W79" s="395"/>
    </row>
    <row r="80" spans="1:23" ht="30" customHeight="1">
      <c r="A80" s="395"/>
      <c r="B80" s="415"/>
      <c r="C80" s="407" t="s">
        <v>85</v>
      </c>
      <c r="D80" s="408"/>
      <c r="E80" s="368">
        <v>20000000</v>
      </c>
      <c r="F80" s="409">
        <v>0</v>
      </c>
      <c r="G80" s="410" t="s">
        <v>26</v>
      </c>
      <c r="H80" s="411" t="s">
        <v>26</v>
      </c>
      <c r="I80" s="409">
        <v>0</v>
      </c>
      <c r="J80" s="411" t="s">
        <v>26</v>
      </c>
      <c r="K80" s="411" t="s">
        <v>26</v>
      </c>
      <c r="L80" s="412">
        <v>5000000</v>
      </c>
      <c r="M80" s="414">
        <f>L80/E80*100</f>
        <v>25</v>
      </c>
      <c r="N80" s="414">
        <v>0</v>
      </c>
      <c r="O80" s="413" t="s">
        <v>26</v>
      </c>
      <c r="P80" s="413" t="s">
        <v>26</v>
      </c>
      <c r="Q80" s="412">
        <f t="shared" si="17"/>
        <v>5000000</v>
      </c>
      <c r="R80" s="411" t="s">
        <v>26</v>
      </c>
      <c r="S80" s="411" t="s">
        <v>26</v>
      </c>
      <c r="T80" s="409">
        <f t="shared" si="18"/>
        <v>0</v>
      </c>
      <c r="U80" s="411" t="s">
        <v>26</v>
      </c>
      <c r="V80" s="411" t="s">
        <v>26</v>
      </c>
      <c r="W80" s="405"/>
    </row>
    <row r="81" spans="1:23" ht="18" customHeight="1">
      <c r="A81" s="395"/>
      <c r="B81" s="415"/>
      <c r="C81" s="407" t="s">
        <v>86</v>
      </c>
      <c r="D81" s="408"/>
      <c r="E81" s="368">
        <v>20000000</v>
      </c>
      <c r="F81" s="409">
        <v>0</v>
      </c>
      <c r="G81" s="410" t="s">
        <v>26</v>
      </c>
      <c r="H81" s="411" t="s">
        <v>26</v>
      </c>
      <c r="I81" s="409">
        <v>0</v>
      </c>
      <c r="J81" s="411" t="s">
        <v>26</v>
      </c>
      <c r="K81" s="411" t="s">
        <v>26</v>
      </c>
      <c r="L81" s="412">
        <v>0</v>
      </c>
      <c r="M81" s="414">
        <v>0</v>
      </c>
      <c r="N81" s="414">
        <v>0</v>
      </c>
      <c r="O81" s="413" t="s">
        <v>26</v>
      </c>
      <c r="P81" s="413" t="s">
        <v>26</v>
      </c>
      <c r="Q81" s="412">
        <f t="shared" si="17"/>
        <v>0</v>
      </c>
      <c r="R81" s="411" t="s">
        <v>26</v>
      </c>
      <c r="S81" s="411" t="s">
        <v>26</v>
      </c>
      <c r="T81" s="409">
        <f t="shared" si="18"/>
        <v>0</v>
      </c>
      <c r="U81" s="411" t="s">
        <v>26</v>
      </c>
      <c r="V81" s="411" t="s">
        <v>26</v>
      </c>
      <c r="W81" s="405"/>
    </row>
    <row r="82" spans="1:23" ht="14.1" customHeight="1">
      <c r="A82" s="395"/>
      <c r="B82" s="415"/>
      <c r="C82" s="416"/>
      <c r="D82" s="417"/>
      <c r="E82" s="409"/>
      <c r="F82" s="409"/>
      <c r="G82" s="420"/>
      <c r="H82" s="423"/>
      <c r="I82" s="412"/>
      <c r="J82" s="423"/>
      <c r="K82" s="423"/>
      <c r="L82" s="412"/>
      <c r="M82" s="423"/>
      <c r="N82" s="423"/>
      <c r="O82" s="423"/>
      <c r="P82" s="423"/>
      <c r="Q82" s="423"/>
      <c r="R82" s="423"/>
      <c r="S82" s="423"/>
      <c r="T82" s="423"/>
      <c r="U82" s="423"/>
      <c r="V82" s="423"/>
      <c r="W82" s="423"/>
    </row>
    <row r="83" spans="1:23" s="404" customFormat="1" ht="30" customHeight="1">
      <c r="A83" s="395">
        <v>6</v>
      </c>
      <c r="B83" s="396" t="s">
        <v>87</v>
      </c>
      <c r="C83" s="397"/>
      <c r="D83" s="398"/>
      <c r="E83" s="399">
        <f>SUM(E84:E85)</f>
        <v>70000000</v>
      </c>
      <c r="F83" s="399">
        <f t="shared" ref="F83:L83" si="19">SUM(F84:F85)</f>
        <v>0</v>
      </c>
      <c r="G83" s="457">
        <f t="shared" si="19"/>
        <v>0</v>
      </c>
      <c r="H83" s="399">
        <f t="shared" si="19"/>
        <v>0</v>
      </c>
      <c r="I83" s="399">
        <f t="shared" si="19"/>
        <v>0</v>
      </c>
      <c r="J83" s="399">
        <f t="shared" si="19"/>
        <v>0</v>
      </c>
      <c r="K83" s="399">
        <f t="shared" si="19"/>
        <v>0</v>
      </c>
      <c r="L83" s="399">
        <f t="shared" si="19"/>
        <v>0</v>
      </c>
      <c r="M83" s="458">
        <v>0</v>
      </c>
      <c r="N83" s="458">
        <v>0</v>
      </c>
      <c r="O83" s="459" t="s">
        <v>26</v>
      </c>
      <c r="P83" s="459" t="s">
        <v>26</v>
      </c>
      <c r="Q83" s="402">
        <f t="shared" ref="Q83:Q85" si="20">L83</f>
        <v>0</v>
      </c>
      <c r="R83" s="460" t="s">
        <v>26</v>
      </c>
      <c r="S83" s="460" t="s">
        <v>26</v>
      </c>
      <c r="T83" s="399">
        <f t="shared" ref="T83:T85" si="21">SUM(T84:T86)</f>
        <v>0</v>
      </c>
      <c r="U83" s="460" t="s">
        <v>26</v>
      </c>
      <c r="V83" s="460" t="s">
        <v>26</v>
      </c>
      <c r="W83" s="395"/>
    </row>
    <row r="84" spans="1:23" ht="30" customHeight="1">
      <c r="A84" s="395"/>
      <c r="B84" s="415"/>
      <c r="C84" s="407" t="s">
        <v>88</v>
      </c>
      <c r="D84" s="408"/>
      <c r="E84" s="368">
        <v>20000000</v>
      </c>
      <c r="F84" s="409">
        <v>0</v>
      </c>
      <c r="G84" s="410" t="s">
        <v>26</v>
      </c>
      <c r="H84" s="411" t="s">
        <v>26</v>
      </c>
      <c r="I84" s="409">
        <v>0</v>
      </c>
      <c r="J84" s="411" t="s">
        <v>26</v>
      </c>
      <c r="K84" s="411" t="s">
        <v>26</v>
      </c>
      <c r="L84" s="412">
        <v>0</v>
      </c>
      <c r="M84" s="414">
        <v>0</v>
      </c>
      <c r="N84" s="414">
        <v>0</v>
      </c>
      <c r="O84" s="413" t="s">
        <v>26</v>
      </c>
      <c r="P84" s="413" t="s">
        <v>26</v>
      </c>
      <c r="Q84" s="412">
        <f t="shared" si="20"/>
        <v>0</v>
      </c>
      <c r="R84" s="411" t="s">
        <v>26</v>
      </c>
      <c r="S84" s="411" t="s">
        <v>26</v>
      </c>
      <c r="T84" s="409">
        <f t="shared" si="21"/>
        <v>0</v>
      </c>
      <c r="U84" s="411" t="s">
        <v>26</v>
      </c>
      <c r="V84" s="411" t="s">
        <v>26</v>
      </c>
      <c r="W84" s="405"/>
    </row>
    <row r="85" spans="1:23" ht="18" customHeight="1">
      <c r="A85" s="395"/>
      <c r="B85" s="415"/>
      <c r="C85" s="407" t="s">
        <v>89</v>
      </c>
      <c r="D85" s="408"/>
      <c r="E85" s="368">
        <v>50000000</v>
      </c>
      <c r="F85" s="409">
        <v>0</v>
      </c>
      <c r="G85" s="410" t="s">
        <v>26</v>
      </c>
      <c r="H85" s="411" t="s">
        <v>26</v>
      </c>
      <c r="I85" s="409">
        <v>0</v>
      </c>
      <c r="J85" s="411" t="s">
        <v>26</v>
      </c>
      <c r="K85" s="411" t="s">
        <v>26</v>
      </c>
      <c r="L85" s="412">
        <v>0</v>
      </c>
      <c r="M85" s="414">
        <v>0</v>
      </c>
      <c r="N85" s="414">
        <v>0</v>
      </c>
      <c r="O85" s="413" t="s">
        <v>26</v>
      </c>
      <c r="P85" s="413" t="s">
        <v>26</v>
      </c>
      <c r="Q85" s="412">
        <f t="shared" si="20"/>
        <v>0</v>
      </c>
      <c r="R85" s="411" t="s">
        <v>26</v>
      </c>
      <c r="S85" s="411" t="s">
        <v>26</v>
      </c>
      <c r="T85" s="409">
        <f t="shared" si="21"/>
        <v>0</v>
      </c>
      <c r="U85" s="411" t="s">
        <v>26</v>
      </c>
      <c r="V85" s="411" t="s">
        <v>26</v>
      </c>
      <c r="W85" s="405"/>
    </row>
    <row r="86" spans="1:23" ht="14.1" customHeight="1">
      <c r="A86" s="395"/>
      <c r="B86" s="415"/>
      <c r="C86" s="416"/>
      <c r="D86" s="417"/>
      <c r="E86" s="409"/>
      <c r="F86" s="409"/>
      <c r="G86" s="420"/>
      <c r="H86" s="423"/>
      <c r="I86" s="412"/>
      <c r="J86" s="423"/>
      <c r="K86" s="423"/>
      <c r="L86" s="412"/>
      <c r="M86" s="423"/>
      <c r="N86" s="423"/>
      <c r="O86" s="423"/>
      <c r="P86" s="423"/>
      <c r="Q86" s="423"/>
      <c r="R86" s="423"/>
      <c r="S86" s="423"/>
      <c r="T86" s="423"/>
      <c r="U86" s="423"/>
      <c r="V86" s="423"/>
      <c r="W86" s="423"/>
    </row>
    <row r="87" spans="1:23" s="473" customFormat="1" ht="18" customHeight="1">
      <c r="A87" s="395">
        <v>7</v>
      </c>
      <c r="B87" s="396" t="s">
        <v>90</v>
      </c>
      <c r="C87" s="397"/>
      <c r="D87" s="398"/>
      <c r="E87" s="399">
        <f>E88</f>
        <v>20000000</v>
      </c>
      <c r="F87" s="399">
        <f t="shared" ref="F87:L87" si="22">F88</f>
        <v>0</v>
      </c>
      <c r="G87" s="457" t="str">
        <f t="shared" si="22"/>
        <v>-</v>
      </c>
      <c r="H87" s="399" t="str">
        <f t="shared" si="22"/>
        <v>-</v>
      </c>
      <c r="I87" s="399">
        <f t="shared" si="22"/>
        <v>0</v>
      </c>
      <c r="J87" s="399" t="str">
        <f t="shared" si="22"/>
        <v>-</v>
      </c>
      <c r="K87" s="399" t="str">
        <f t="shared" si="22"/>
        <v>-</v>
      </c>
      <c r="L87" s="399">
        <f t="shared" si="22"/>
        <v>0</v>
      </c>
      <c r="M87" s="458">
        <v>0</v>
      </c>
      <c r="N87" s="458">
        <v>0</v>
      </c>
      <c r="O87" s="459" t="s">
        <v>26</v>
      </c>
      <c r="P87" s="459" t="s">
        <v>26</v>
      </c>
      <c r="Q87" s="402">
        <f t="shared" ref="Q87:Q88" si="23">L87</f>
        <v>0</v>
      </c>
      <c r="R87" s="460" t="s">
        <v>26</v>
      </c>
      <c r="S87" s="460" t="s">
        <v>26</v>
      </c>
      <c r="T87" s="399">
        <f t="shared" ref="T87:T88" si="24">SUM(T88:T90)</f>
        <v>0</v>
      </c>
      <c r="U87" s="460" t="s">
        <v>26</v>
      </c>
      <c r="V87" s="460" t="s">
        <v>26</v>
      </c>
      <c r="W87" s="395"/>
    </row>
    <row r="88" spans="1:23" ht="18" customHeight="1">
      <c r="A88" s="395"/>
      <c r="B88" s="415"/>
      <c r="C88" s="407" t="s">
        <v>91</v>
      </c>
      <c r="D88" s="408"/>
      <c r="E88" s="368">
        <v>20000000</v>
      </c>
      <c r="F88" s="409">
        <v>0</v>
      </c>
      <c r="G88" s="410" t="s">
        <v>26</v>
      </c>
      <c r="H88" s="411" t="s">
        <v>26</v>
      </c>
      <c r="I88" s="409">
        <v>0</v>
      </c>
      <c r="J88" s="411" t="s">
        <v>26</v>
      </c>
      <c r="K88" s="411" t="s">
        <v>26</v>
      </c>
      <c r="L88" s="412">
        <v>0</v>
      </c>
      <c r="M88" s="414">
        <v>0</v>
      </c>
      <c r="N88" s="414">
        <v>0</v>
      </c>
      <c r="O88" s="413" t="s">
        <v>26</v>
      </c>
      <c r="P88" s="413" t="s">
        <v>26</v>
      </c>
      <c r="Q88" s="412">
        <f t="shared" si="23"/>
        <v>0</v>
      </c>
      <c r="R88" s="411" t="s">
        <v>26</v>
      </c>
      <c r="S88" s="411" t="s">
        <v>26</v>
      </c>
      <c r="T88" s="409">
        <f t="shared" si="24"/>
        <v>0</v>
      </c>
      <c r="U88" s="411" t="s">
        <v>26</v>
      </c>
      <c r="V88" s="411" t="s">
        <v>26</v>
      </c>
      <c r="W88" s="405"/>
    </row>
    <row r="89" spans="1:23" ht="14.1" customHeight="1">
      <c r="A89" s="395"/>
      <c r="B89" s="415"/>
      <c r="C89" s="416"/>
      <c r="D89" s="417"/>
      <c r="E89" s="409"/>
      <c r="F89" s="409"/>
      <c r="G89" s="420"/>
      <c r="H89" s="423"/>
      <c r="I89" s="412"/>
      <c r="J89" s="423"/>
      <c r="K89" s="423"/>
      <c r="L89" s="412"/>
      <c r="M89" s="423"/>
      <c r="N89" s="423"/>
      <c r="O89" s="423"/>
      <c r="P89" s="423"/>
      <c r="Q89" s="423"/>
      <c r="R89" s="423"/>
      <c r="S89" s="423"/>
      <c r="T89" s="423"/>
      <c r="U89" s="423"/>
      <c r="V89" s="423"/>
      <c r="W89" s="423"/>
    </row>
    <row r="90" spans="1:23" s="473" customFormat="1" ht="30" customHeight="1">
      <c r="A90" s="395">
        <v>8</v>
      </c>
      <c r="B90" s="396" t="s">
        <v>92</v>
      </c>
      <c r="C90" s="397"/>
      <c r="D90" s="398"/>
      <c r="E90" s="399">
        <f>E91</f>
        <v>1360000000</v>
      </c>
      <c r="F90" s="399">
        <f t="shared" ref="F90:L90" si="25">F91</f>
        <v>0</v>
      </c>
      <c r="G90" s="457" t="str">
        <f t="shared" si="25"/>
        <v>-</v>
      </c>
      <c r="H90" s="399" t="str">
        <f t="shared" si="25"/>
        <v>-</v>
      </c>
      <c r="I90" s="399">
        <f t="shared" si="25"/>
        <v>0</v>
      </c>
      <c r="J90" s="399" t="str">
        <f t="shared" si="25"/>
        <v>-</v>
      </c>
      <c r="K90" s="399" t="str">
        <f t="shared" si="25"/>
        <v>-</v>
      </c>
      <c r="L90" s="399">
        <f t="shared" si="25"/>
        <v>0</v>
      </c>
      <c r="M90" s="458">
        <v>0</v>
      </c>
      <c r="N90" s="458">
        <v>0</v>
      </c>
      <c r="O90" s="459" t="s">
        <v>26</v>
      </c>
      <c r="P90" s="459" t="s">
        <v>26</v>
      </c>
      <c r="Q90" s="402">
        <f t="shared" ref="Q90:Q101" si="26">L90</f>
        <v>0</v>
      </c>
      <c r="R90" s="460" t="s">
        <v>26</v>
      </c>
      <c r="S90" s="460" t="s">
        <v>26</v>
      </c>
      <c r="T90" s="399">
        <f t="shared" ref="T90:T104" si="27">SUM(T91:T93)</f>
        <v>0</v>
      </c>
      <c r="U90" s="460" t="s">
        <v>26</v>
      </c>
      <c r="V90" s="460" t="s">
        <v>26</v>
      </c>
      <c r="W90" s="395"/>
    </row>
    <row r="91" spans="1:23" ht="30" customHeight="1">
      <c r="A91" s="461"/>
      <c r="B91" s="509" t="s">
        <v>93</v>
      </c>
      <c r="C91" s="510"/>
      <c r="D91" s="511"/>
      <c r="E91" s="430">
        <f>E92</f>
        <v>1360000000</v>
      </c>
      <c r="F91" s="430">
        <f>F92</f>
        <v>0</v>
      </c>
      <c r="G91" s="431" t="s">
        <v>26</v>
      </c>
      <c r="H91" s="432" t="s">
        <v>26</v>
      </c>
      <c r="I91" s="430">
        <v>0</v>
      </c>
      <c r="J91" s="432" t="s">
        <v>26</v>
      </c>
      <c r="K91" s="432" t="s">
        <v>26</v>
      </c>
      <c r="L91" s="433">
        <v>0</v>
      </c>
      <c r="M91" s="434">
        <v>0</v>
      </c>
      <c r="N91" s="434">
        <v>0</v>
      </c>
      <c r="O91" s="435" t="s">
        <v>26</v>
      </c>
      <c r="P91" s="435" t="s">
        <v>26</v>
      </c>
      <c r="Q91" s="433">
        <f t="shared" si="26"/>
        <v>0</v>
      </c>
      <c r="R91" s="432" t="s">
        <v>26</v>
      </c>
      <c r="S91" s="432" t="s">
        <v>26</v>
      </c>
      <c r="T91" s="430">
        <f t="shared" si="27"/>
        <v>0</v>
      </c>
      <c r="U91" s="432" t="s">
        <v>26</v>
      </c>
      <c r="V91" s="432" t="s">
        <v>26</v>
      </c>
      <c r="W91" s="426"/>
    </row>
    <row r="92" spans="1:23" ht="30" customHeight="1">
      <c r="A92" s="464"/>
      <c r="B92" s="512"/>
      <c r="C92" s="513" t="s">
        <v>167</v>
      </c>
      <c r="D92" s="514"/>
      <c r="E92" s="440">
        <f>SUM(E93:E101)</f>
        <v>1360000000</v>
      </c>
      <c r="F92" s="440">
        <f t="shared" ref="F92" si="28">SUM(F93:F101)</f>
        <v>0</v>
      </c>
      <c r="G92" s="451" t="s">
        <v>26</v>
      </c>
      <c r="H92" s="447" t="s">
        <v>26</v>
      </c>
      <c r="I92" s="440">
        <v>0</v>
      </c>
      <c r="J92" s="447" t="s">
        <v>26</v>
      </c>
      <c r="K92" s="447" t="s">
        <v>26</v>
      </c>
      <c r="L92" s="443">
        <v>0</v>
      </c>
      <c r="M92" s="444">
        <v>0</v>
      </c>
      <c r="N92" s="444">
        <v>0</v>
      </c>
      <c r="O92" s="452" t="s">
        <v>26</v>
      </c>
      <c r="P92" s="452" t="s">
        <v>26</v>
      </c>
      <c r="Q92" s="443">
        <f t="shared" si="26"/>
        <v>0</v>
      </c>
      <c r="R92" s="447" t="s">
        <v>26</v>
      </c>
      <c r="S92" s="447" t="s">
        <v>26</v>
      </c>
      <c r="T92" s="440">
        <f t="shared" si="27"/>
        <v>0</v>
      </c>
      <c r="U92" s="447" t="s">
        <v>26</v>
      </c>
      <c r="V92" s="447" t="s">
        <v>26</v>
      </c>
      <c r="W92" s="436"/>
    </row>
    <row r="93" spans="1:23" ht="39.950000000000003" customHeight="1">
      <c r="A93" s="395"/>
      <c r="B93" s="415"/>
      <c r="C93" s="454">
        <v>1</v>
      </c>
      <c r="D93" s="417" t="s">
        <v>94</v>
      </c>
      <c r="E93" s="368">
        <v>194000000</v>
      </c>
      <c r="F93" s="409">
        <v>0</v>
      </c>
      <c r="G93" s="410" t="s">
        <v>26</v>
      </c>
      <c r="H93" s="411" t="s">
        <v>26</v>
      </c>
      <c r="I93" s="409">
        <v>0</v>
      </c>
      <c r="J93" s="411" t="s">
        <v>26</v>
      </c>
      <c r="K93" s="411" t="s">
        <v>26</v>
      </c>
      <c r="L93" s="412">
        <v>0</v>
      </c>
      <c r="M93" s="414">
        <v>0</v>
      </c>
      <c r="N93" s="414">
        <v>0</v>
      </c>
      <c r="O93" s="413" t="s">
        <v>26</v>
      </c>
      <c r="P93" s="413" t="s">
        <v>26</v>
      </c>
      <c r="Q93" s="412">
        <f t="shared" si="26"/>
        <v>0</v>
      </c>
      <c r="R93" s="411" t="s">
        <v>26</v>
      </c>
      <c r="S93" s="411" t="s">
        <v>26</v>
      </c>
      <c r="T93" s="409">
        <f t="shared" si="27"/>
        <v>0</v>
      </c>
      <c r="U93" s="411" t="s">
        <v>26</v>
      </c>
      <c r="V93" s="411" t="s">
        <v>26</v>
      </c>
      <c r="W93" s="405"/>
    </row>
    <row r="94" spans="1:23" ht="39" customHeight="1">
      <c r="A94" s="395"/>
      <c r="B94" s="415"/>
      <c r="C94" s="454">
        <v>2</v>
      </c>
      <c r="D94" s="417" t="s">
        <v>95</v>
      </c>
      <c r="E94" s="368">
        <v>194000000</v>
      </c>
      <c r="F94" s="409">
        <v>0</v>
      </c>
      <c r="G94" s="410" t="s">
        <v>26</v>
      </c>
      <c r="H94" s="411" t="s">
        <v>26</v>
      </c>
      <c r="I94" s="409">
        <v>0</v>
      </c>
      <c r="J94" s="411" t="s">
        <v>26</v>
      </c>
      <c r="K94" s="411" t="s">
        <v>26</v>
      </c>
      <c r="L94" s="412">
        <v>0</v>
      </c>
      <c r="M94" s="414">
        <v>0</v>
      </c>
      <c r="N94" s="414">
        <v>0</v>
      </c>
      <c r="O94" s="413" t="s">
        <v>26</v>
      </c>
      <c r="P94" s="413" t="s">
        <v>26</v>
      </c>
      <c r="Q94" s="412">
        <f t="shared" si="26"/>
        <v>0</v>
      </c>
      <c r="R94" s="411" t="s">
        <v>26</v>
      </c>
      <c r="S94" s="411" t="s">
        <v>26</v>
      </c>
      <c r="T94" s="409">
        <f t="shared" si="27"/>
        <v>0</v>
      </c>
      <c r="U94" s="411" t="s">
        <v>26</v>
      </c>
      <c r="V94" s="411" t="s">
        <v>26</v>
      </c>
      <c r="W94" s="405"/>
    </row>
    <row r="95" spans="1:23" ht="39.950000000000003" customHeight="1">
      <c r="A95" s="395"/>
      <c r="B95" s="415"/>
      <c r="C95" s="454">
        <v>3</v>
      </c>
      <c r="D95" s="417" t="s">
        <v>96</v>
      </c>
      <c r="E95" s="368">
        <v>145500000</v>
      </c>
      <c r="F95" s="409">
        <v>0</v>
      </c>
      <c r="G95" s="410" t="s">
        <v>26</v>
      </c>
      <c r="H95" s="411" t="s">
        <v>26</v>
      </c>
      <c r="I95" s="409">
        <v>0</v>
      </c>
      <c r="J95" s="411" t="s">
        <v>26</v>
      </c>
      <c r="K95" s="411" t="s">
        <v>26</v>
      </c>
      <c r="L95" s="412">
        <v>0</v>
      </c>
      <c r="M95" s="414">
        <v>0</v>
      </c>
      <c r="N95" s="414">
        <v>0</v>
      </c>
      <c r="O95" s="413" t="s">
        <v>26</v>
      </c>
      <c r="P95" s="413" t="s">
        <v>26</v>
      </c>
      <c r="Q95" s="412">
        <f t="shared" si="26"/>
        <v>0</v>
      </c>
      <c r="R95" s="411" t="s">
        <v>26</v>
      </c>
      <c r="S95" s="411" t="s">
        <v>26</v>
      </c>
      <c r="T95" s="409">
        <f t="shared" si="27"/>
        <v>0</v>
      </c>
      <c r="U95" s="411" t="s">
        <v>26</v>
      </c>
      <c r="V95" s="411" t="s">
        <v>26</v>
      </c>
      <c r="W95" s="405"/>
    </row>
    <row r="96" spans="1:23" ht="39.950000000000003" customHeight="1">
      <c r="A96" s="395"/>
      <c r="B96" s="415"/>
      <c r="C96" s="454">
        <v>4</v>
      </c>
      <c r="D96" s="417" t="s">
        <v>97</v>
      </c>
      <c r="E96" s="368">
        <v>194000000</v>
      </c>
      <c r="F96" s="409">
        <v>0</v>
      </c>
      <c r="G96" s="410" t="s">
        <v>26</v>
      </c>
      <c r="H96" s="411" t="s">
        <v>26</v>
      </c>
      <c r="I96" s="409">
        <v>0</v>
      </c>
      <c r="J96" s="411" t="s">
        <v>26</v>
      </c>
      <c r="K96" s="411" t="s">
        <v>26</v>
      </c>
      <c r="L96" s="412">
        <v>0</v>
      </c>
      <c r="M96" s="414">
        <v>0</v>
      </c>
      <c r="N96" s="414">
        <v>0</v>
      </c>
      <c r="O96" s="413" t="s">
        <v>26</v>
      </c>
      <c r="P96" s="413" t="s">
        <v>26</v>
      </c>
      <c r="Q96" s="412">
        <f t="shared" si="26"/>
        <v>0</v>
      </c>
      <c r="R96" s="411" t="s">
        <v>26</v>
      </c>
      <c r="S96" s="411" t="s">
        <v>26</v>
      </c>
      <c r="T96" s="409">
        <f t="shared" si="27"/>
        <v>0</v>
      </c>
      <c r="U96" s="411" t="s">
        <v>26</v>
      </c>
      <c r="V96" s="411" t="s">
        <v>26</v>
      </c>
      <c r="W96" s="405"/>
    </row>
    <row r="97" spans="1:23" ht="53.25" customHeight="1">
      <c r="A97" s="405"/>
      <c r="B97" s="415"/>
      <c r="C97" s="454">
        <v>5</v>
      </c>
      <c r="D97" s="417" t="s">
        <v>98</v>
      </c>
      <c r="E97" s="368">
        <v>97000000</v>
      </c>
      <c r="F97" s="409">
        <v>0</v>
      </c>
      <c r="G97" s="410" t="s">
        <v>26</v>
      </c>
      <c r="H97" s="411" t="s">
        <v>26</v>
      </c>
      <c r="I97" s="409">
        <v>0</v>
      </c>
      <c r="J97" s="411" t="s">
        <v>26</v>
      </c>
      <c r="K97" s="411" t="s">
        <v>26</v>
      </c>
      <c r="L97" s="412">
        <v>0</v>
      </c>
      <c r="M97" s="414">
        <v>0</v>
      </c>
      <c r="N97" s="414">
        <v>0</v>
      </c>
      <c r="O97" s="413" t="s">
        <v>26</v>
      </c>
      <c r="P97" s="413" t="s">
        <v>26</v>
      </c>
      <c r="Q97" s="412">
        <f t="shared" si="26"/>
        <v>0</v>
      </c>
      <c r="R97" s="411" t="s">
        <v>26</v>
      </c>
      <c r="S97" s="411" t="s">
        <v>26</v>
      </c>
      <c r="T97" s="409">
        <f t="shared" si="27"/>
        <v>0</v>
      </c>
      <c r="U97" s="411" t="s">
        <v>26</v>
      </c>
      <c r="V97" s="411" t="s">
        <v>26</v>
      </c>
      <c r="W97" s="405"/>
    </row>
    <row r="98" spans="1:23" ht="39.950000000000003" customHeight="1">
      <c r="A98" s="405"/>
      <c r="B98" s="415"/>
      <c r="C98" s="454">
        <v>6</v>
      </c>
      <c r="D98" s="417" t="s">
        <v>99</v>
      </c>
      <c r="E98" s="368">
        <v>194000000</v>
      </c>
      <c r="F98" s="409">
        <v>0</v>
      </c>
      <c r="G98" s="410" t="s">
        <v>26</v>
      </c>
      <c r="H98" s="411" t="s">
        <v>26</v>
      </c>
      <c r="I98" s="409">
        <v>0</v>
      </c>
      <c r="J98" s="411" t="s">
        <v>26</v>
      </c>
      <c r="K98" s="411" t="s">
        <v>26</v>
      </c>
      <c r="L98" s="412">
        <v>0</v>
      </c>
      <c r="M98" s="414">
        <v>0</v>
      </c>
      <c r="N98" s="414">
        <v>0</v>
      </c>
      <c r="O98" s="413" t="s">
        <v>26</v>
      </c>
      <c r="P98" s="413" t="s">
        <v>26</v>
      </c>
      <c r="Q98" s="412">
        <f t="shared" si="26"/>
        <v>0</v>
      </c>
      <c r="R98" s="411" t="s">
        <v>26</v>
      </c>
      <c r="S98" s="411" t="s">
        <v>26</v>
      </c>
      <c r="T98" s="409">
        <f t="shared" si="27"/>
        <v>0</v>
      </c>
      <c r="U98" s="411" t="s">
        <v>26</v>
      </c>
      <c r="V98" s="411" t="s">
        <v>26</v>
      </c>
      <c r="W98" s="405"/>
    </row>
    <row r="99" spans="1:23" ht="39.950000000000003" customHeight="1">
      <c r="A99" s="405"/>
      <c r="B99" s="415"/>
      <c r="C99" s="416">
        <v>7</v>
      </c>
      <c r="D99" s="417" t="s">
        <v>100</v>
      </c>
      <c r="E99" s="368">
        <v>145500000</v>
      </c>
      <c r="F99" s="409">
        <v>0</v>
      </c>
      <c r="G99" s="410" t="s">
        <v>26</v>
      </c>
      <c r="H99" s="411" t="s">
        <v>26</v>
      </c>
      <c r="I99" s="409">
        <v>0</v>
      </c>
      <c r="J99" s="411" t="s">
        <v>26</v>
      </c>
      <c r="K99" s="411" t="s">
        <v>26</v>
      </c>
      <c r="L99" s="412">
        <v>0</v>
      </c>
      <c r="M99" s="414">
        <v>0</v>
      </c>
      <c r="N99" s="414">
        <v>0</v>
      </c>
      <c r="O99" s="413" t="s">
        <v>26</v>
      </c>
      <c r="P99" s="413" t="s">
        <v>26</v>
      </c>
      <c r="Q99" s="412">
        <f t="shared" si="26"/>
        <v>0</v>
      </c>
      <c r="R99" s="411" t="s">
        <v>26</v>
      </c>
      <c r="S99" s="411" t="s">
        <v>26</v>
      </c>
      <c r="T99" s="409">
        <f t="shared" si="27"/>
        <v>0</v>
      </c>
      <c r="U99" s="411" t="s">
        <v>26</v>
      </c>
      <c r="V99" s="411" t="s">
        <v>26</v>
      </c>
      <c r="W99" s="405"/>
    </row>
    <row r="100" spans="1:23" ht="39.950000000000003" customHeight="1">
      <c r="A100" s="405"/>
      <c r="B100" s="415"/>
      <c r="C100" s="416">
        <v>8</v>
      </c>
      <c r="D100" s="417" t="s">
        <v>101</v>
      </c>
      <c r="E100" s="368">
        <v>155200000</v>
      </c>
      <c r="F100" s="409">
        <v>0</v>
      </c>
      <c r="G100" s="410" t="s">
        <v>26</v>
      </c>
      <c r="H100" s="411" t="s">
        <v>26</v>
      </c>
      <c r="I100" s="409">
        <v>0</v>
      </c>
      <c r="J100" s="411" t="s">
        <v>26</v>
      </c>
      <c r="K100" s="411" t="s">
        <v>26</v>
      </c>
      <c r="L100" s="412">
        <v>0</v>
      </c>
      <c r="M100" s="414">
        <v>0</v>
      </c>
      <c r="N100" s="414">
        <v>0</v>
      </c>
      <c r="O100" s="413" t="s">
        <v>26</v>
      </c>
      <c r="P100" s="413" t="s">
        <v>26</v>
      </c>
      <c r="Q100" s="412">
        <f t="shared" si="26"/>
        <v>0</v>
      </c>
      <c r="R100" s="411" t="s">
        <v>26</v>
      </c>
      <c r="S100" s="411" t="s">
        <v>26</v>
      </c>
      <c r="T100" s="409">
        <f t="shared" si="27"/>
        <v>0</v>
      </c>
      <c r="U100" s="411" t="s">
        <v>26</v>
      </c>
      <c r="V100" s="411" t="s">
        <v>26</v>
      </c>
      <c r="W100" s="405"/>
    </row>
    <row r="101" spans="1:23" ht="18" customHeight="1">
      <c r="A101" s="405"/>
      <c r="B101" s="415"/>
      <c r="C101" s="416"/>
      <c r="D101" s="422" t="s">
        <v>30</v>
      </c>
      <c r="E101" s="368">
        <v>40800000</v>
      </c>
      <c r="F101" s="409">
        <v>0</v>
      </c>
      <c r="G101" s="410" t="s">
        <v>26</v>
      </c>
      <c r="H101" s="411" t="s">
        <v>26</v>
      </c>
      <c r="I101" s="409">
        <v>0</v>
      </c>
      <c r="J101" s="411" t="s">
        <v>26</v>
      </c>
      <c r="K101" s="411" t="s">
        <v>26</v>
      </c>
      <c r="L101" s="412">
        <v>0</v>
      </c>
      <c r="M101" s="414">
        <v>0</v>
      </c>
      <c r="N101" s="414">
        <v>0</v>
      </c>
      <c r="O101" s="413" t="s">
        <v>26</v>
      </c>
      <c r="P101" s="413" t="s">
        <v>26</v>
      </c>
      <c r="Q101" s="412">
        <f t="shared" si="26"/>
        <v>0</v>
      </c>
      <c r="R101" s="411" t="s">
        <v>26</v>
      </c>
      <c r="S101" s="411" t="s">
        <v>26</v>
      </c>
      <c r="T101" s="409">
        <f t="shared" si="27"/>
        <v>0</v>
      </c>
      <c r="U101" s="411" t="s">
        <v>26</v>
      </c>
      <c r="V101" s="411" t="s">
        <v>26</v>
      </c>
      <c r="W101" s="405"/>
    </row>
    <row r="102" spans="1:23" ht="12.95" customHeight="1">
      <c r="A102" s="405"/>
      <c r="B102" s="415"/>
      <c r="C102" s="416"/>
      <c r="D102" s="417"/>
      <c r="E102" s="409"/>
      <c r="F102" s="409"/>
      <c r="G102" s="420"/>
      <c r="H102" s="423"/>
      <c r="I102" s="412"/>
      <c r="J102" s="423"/>
      <c r="K102" s="423"/>
      <c r="L102" s="412"/>
      <c r="M102" s="423"/>
      <c r="N102" s="423"/>
      <c r="O102" s="423"/>
      <c r="P102" s="423"/>
      <c r="Q102" s="423"/>
      <c r="R102" s="411" t="s">
        <v>26</v>
      </c>
      <c r="S102" s="411" t="s">
        <v>26</v>
      </c>
      <c r="T102" s="409">
        <f t="shared" si="27"/>
        <v>0</v>
      </c>
      <c r="U102" s="411" t="s">
        <v>26</v>
      </c>
      <c r="V102" s="411" t="s">
        <v>26</v>
      </c>
      <c r="W102" s="405"/>
    </row>
    <row r="103" spans="1:23" s="473" customFormat="1" ht="30" customHeight="1">
      <c r="A103" s="395">
        <v>9</v>
      </c>
      <c r="B103" s="396" t="s">
        <v>102</v>
      </c>
      <c r="C103" s="397"/>
      <c r="D103" s="398"/>
      <c r="E103" s="399">
        <f>E104</f>
        <v>20000000</v>
      </c>
      <c r="F103" s="399">
        <f t="shared" ref="F103:L103" si="29">F104</f>
        <v>0</v>
      </c>
      <c r="G103" s="457" t="str">
        <f t="shared" si="29"/>
        <v>-</v>
      </c>
      <c r="H103" s="399" t="str">
        <f t="shared" si="29"/>
        <v>-</v>
      </c>
      <c r="I103" s="399">
        <f t="shared" si="29"/>
        <v>0</v>
      </c>
      <c r="J103" s="399" t="str">
        <f t="shared" si="29"/>
        <v>-</v>
      </c>
      <c r="K103" s="399" t="str">
        <f t="shared" si="29"/>
        <v>-</v>
      </c>
      <c r="L103" s="399">
        <f t="shared" si="29"/>
        <v>0</v>
      </c>
      <c r="M103" s="458">
        <v>0</v>
      </c>
      <c r="N103" s="458">
        <v>0</v>
      </c>
      <c r="O103" s="459" t="s">
        <v>26</v>
      </c>
      <c r="P103" s="459" t="s">
        <v>26</v>
      </c>
      <c r="Q103" s="402">
        <f t="shared" ref="Q103:Q104" si="30">L103</f>
        <v>0</v>
      </c>
      <c r="R103" s="460" t="s">
        <v>26</v>
      </c>
      <c r="S103" s="460" t="s">
        <v>26</v>
      </c>
      <c r="T103" s="399">
        <f t="shared" si="27"/>
        <v>0</v>
      </c>
      <c r="U103" s="460" t="s">
        <v>26</v>
      </c>
      <c r="V103" s="460" t="s">
        <v>26</v>
      </c>
      <c r="W103" s="395"/>
    </row>
    <row r="104" spans="1:23" ht="18" customHeight="1">
      <c r="A104" s="405"/>
      <c r="B104" s="415"/>
      <c r="C104" s="407" t="s">
        <v>103</v>
      </c>
      <c r="D104" s="408"/>
      <c r="E104" s="368">
        <v>20000000</v>
      </c>
      <c r="F104" s="409">
        <v>0</v>
      </c>
      <c r="G104" s="410" t="s">
        <v>26</v>
      </c>
      <c r="H104" s="411" t="s">
        <v>26</v>
      </c>
      <c r="I104" s="409">
        <v>0</v>
      </c>
      <c r="J104" s="411" t="s">
        <v>26</v>
      </c>
      <c r="K104" s="411" t="s">
        <v>26</v>
      </c>
      <c r="L104" s="412">
        <v>0</v>
      </c>
      <c r="M104" s="414">
        <v>0</v>
      </c>
      <c r="N104" s="414">
        <v>0</v>
      </c>
      <c r="O104" s="413" t="s">
        <v>26</v>
      </c>
      <c r="P104" s="413" t="s">
        <v>26</v>
      </c>
      <c r="Q104" s="412">
        <f t="shared" si="30"/>
        <v>0</v>
      </c>
      <c r="R104" s="411" t="s">
        <v>26</v>
      </c>
      <c r="S104" s="411" t="s">
        <v>26</v>
      </c>
      <c r="T104" s="409">
        <f t="shared" si="27"/>
        <v>0</v>
      </c>
      <c r="U104" s="411" t="s">
        <v>26</v>
      </c>
      <c r="V104" s="411" t="s">
        <v>26</v>
      </c>
      <c r="W104" s="405"/>
    </row>
    <row r="105" spans="1:23" ht="14.1" customHeight="1">
      <c r="A105" s="405"/>
      <c r="B105" s="415"/>
      <c r="C105" s="416"/>
      <c r="D105" s="417"/>
      <c r="E105" s="409"/>
      <c r="F105" s="409"/>
      <c r="G105" s="420"/>
      <c r="H105" s="423"/>
      <c r="I105" s="412"/>
      <c r="J105" s="423"/>
      <c r="K105" s="423"/>
      <c r="L105" s="412"/>
      <c r="M105" s="423"/>
      <c r="N105" s="423"/>
      <c r="O105" s="423"/>
      <c r="P105" s="423"/>
      <c r="Q105" s="423"/>
      <c r="R105" s="423"/>
      <c r="S105" s="423"/>
      <c r="T105" s="423"/>
      <c r="U105" s="423"/>
      <c r="V105" s="423"/>
      <c r="W105" s="423"/>
    </row>
    <row r="106" spans="1:23" s="473" customFormat="1" ht="30" customHeight="1">
      <c r="A106" s="395">
        <v>10</v>
      </c>
      <c r="B106" s="396" t="s">
        <v>104</v>
      </c>
      <c r="C106" s="397"/>
      <c r="D106" s="398"/>
      <c r="E106" s="399">
        <f>E107</f>
        <v>25000000</v>
      </c>
      <c r="F106" s="399">
        <f t="shared" ref="F106:L106" si="31">F107</f>
        <v>0</v>
      </c>
      <c r="G106" s="457" t="str">
        <f t="shared" si="31"/>
        <v>-</v>
      </c>
      <c r="H106" s="399" t="str">
        <f t="shared" si="31"/>
        <v>-</v>
      </c>
      <c r="I106" s="399">
        <f t="shared" si="31"/>
        <v>0</v>
      </c>
      <c r="J106" s="399" t="str">
        <f t="shared" si="31"/>
        <v>-</v>
      </c>
      <c r="K106" s="399" t="str">
        <f t="shared" si="31"/>
        <v>-</v>
      </c>
      <c r="L106" s="399">
        <f t="shared" si="31"/>
        <v>0</v>
      </c>
      <c r="M106" s="401"/>
      <c r="N106" s="401"/>
      <c r="O106" s="401"/>
      <c r="P106" s="401"/>
      <c r="Q106" s="401"/>
      <c r="R106" s="401"/>
      <c r="S106" s="401"/>
      <c r="T106" s="401"/>
      <c r="U106" s="401"/>
      <c r="V106" s="401"/>
      <c r="W106" s="401"/>
    </row>
    <row r="107" spans="1:23" ht="18" customHeight="1">
      <c r="A107" s="405"/>
      <c r="B107" s="415"/>
      <c r="C107" s="407" t="s">
        <v>177</v>
      </c>
      <c r="D107" s="408"/>
      <c r="E107" s="368">
        <v>25000000</v>
      </c>
      <c r="F107" s="409"/>
      <c r="G107" s="410" t="s">
        <v>26</v>
      </c>
      <c r="H107" s="411" t="s">
        <v>26</v>
      </c>
      <c r="I107" s="409">
        <v>0</v>
      </c>
      <c r="J107" s="411" t="s">
        <v>26</v>
      </c>
      <c r="K107" s="411" t="s">
        <v>26</v>
      </c>
      <c r="L107" s="412">
        <v>0</v>
      </c>
      <c r="M107" s="414">
        <v>0</v>
      </c>
      <c r="N107" s="414">
        <v>0</v>
      </c>
      <c r="O107" s="413" t="s">
        <v>26</v>
      </c>
      <c r="P107" s="413" t="s">
        <v>26</v>
      </c>
      <c r="Q107" s="412">
        <f t="shared" ref="Q107" si="32">L107</f>
        <v>0</v>
      </c>
      <c r="R107" s="411" t="s">
        <v>26</v>
      </c>
      <c r="S107" s="411" t="s">
        <v>26</v>
      </c>
      <c r="T107" s="409">
        <f t="shared" ref="T107" si="33">SUM(T108:T110)</f>
        <v>0</v>
      </c>
      <c r="U107" s="411" t="s">
        <v>26</v>
      </c>
      <c r="V107" s="411" t="s">
        <v>26</v>
      </c>
      <c r="W107" s="405"/>
    </row>
    <row r="108" spans="1:23" ht="14.1" customHeight="1">
      <c r="A108" s="405"/>
      <c r="B108" s="415"/>
      <c r="C108" s="416"/>
      <c r="D108" s="417"/>
      <c r="E108" s="409"/>
      <c r="F108" s="409"/>
      <c r="G108" s="420"/>
      <c r="H108" s="423"/>
      <c r="I108" s="412"/>
      <c r="J108" s="423"/>
      <c r="K108" s="423"/>
      <c r="L108" s="412"/>
      <c r="M108" s="423"/>
      <c r="N108" s="423"/>
      <c r="O108" s="423"/>
      <c r="P108" s="423"/>
      <c r="Q108" s="423"/>
      <c r="R108" s="423"/>
      <c r="S108" s="423"/>
      <c r="T108" s="423"/>
      <c r="U108" s="423"/>
      <c r="V108" s="423"/>
      <c r="W108" s="423"/>
    </row>
    <row r="109" spans="1:23" s="473" customFormat="1" ht="27.95" customHeight="1">
      <c r="A109" s="395">
        <v>11</v>
      </c>
      <c r="B109" s="396" t="s">
        <v>106</v>
      </c>
      <c r="C109" s="397"/>
      <c r="D109" s="398"/>
      <c r="E109" s="399">
        <f>E110</f>
        <v>20000000</v>
      </c>
      <c r="F109" s="399">
        <f t="shared" ref="F109:L109" si="34">F110</f>
        <v>0</v>
      </c>
      <c r="G109" s="457" t="str">
        <f t="shared" si="34"/>
        <v>-</v>
      </c>
      <c r="H109" s="399" t="str">
        <f t="shared" si="34"/>
        <v>-</v>
      </c>
      <c r="I109" s="399">
        <f t="shared" si="34"/>
        <v>0</v>
      </c>
      <c r="J109" s="399" t="str">
        <f t="shared" si="34"/>
        <v>-</v>
      </c>
      <c r="K109" s="399" t="str">
        <f t="shared" si="34"/>
        <v>-</v>
      </c>
      <c r="L109" s="399">
        <f t="shared" si="34"/>
        <v>0</v>
      </c>
      <c r="M109" s="458">
        <v>0</v>
      </c>
      <c r="N109" s="458">
        <v>0</v>
      </c>
      <c r="O109" s="459" t="s">
        <v>26</v>
      </c>
      <c r="P109" s="459" t="s">
        <v>26</v>
      </c>
      <c r="Q109" s="402">
        <f t="shared" ref="Q109:Q110" si="35">L109</f>
        <v>0</v>
      </c>
      <c r="R109" s="401"/>
      <c r="S109" s="401"/>
      <c r="T109" s="401"/>
      <c r="U109" s="401"/>
      <c r="V109" s="401"/>
      <c r="W109" s="401"/>
    </row>
    <row r="110" spans="1:23" ht="18" customHeight="1">
      <c r="A110" s="405"/>
      <c r="B110" s="415"/>
      <c r="C110" s="407" t="s">
        <v>107</v>
      </c>
      <c r="D110" s="408"/>
      <c r="E110" s="368">
        <v>20000000</v>
      </c>
      <c r="F110" s="409">
        <v>0</v>
      </c>
      <c r="G110" s="410" t="s">
        <v>26</v>
      </c>
      <c r="H110" s="411" t="s">
        <v>26</v>
      </c>
      <c r="I110" s="409">
        <v>0</v>
      </c>
      <c r="J110" s="411" t="s">
        <v>26</v>
      </c>
      <c r="K110" s="411" t="s">
        <v>26</v>
      </c>
      <c r="L110" s="412">
        <v>0</v>
      </c>
      <c r="M110" s="414">
        <v>0</v>
      </c>
      <c r="N110" s="414">
        <v>0</v>
      </c>
      <c r="O110" s="413" t="s">
        <v>26</v>
      </c>
      <c r="P110" s="413" t="s">
        <v>26</v>
      </c>
      <c r="Q110" s="412">
        <f t="shared" si="35"/>
        <v>0</v>
      </c>
      <c r="R110" s="411" t="s">
        <v>26</v>
      </c>
      <c r="S110" s="411" t="s">
        <v>26</v>
      </c>
      <c r="T110" s="409">
        <f t="shared" ref="T110" si="36">SUM(T111:T113)</f>
        <v>0</v>
      </c>
      <c r="U110" s="411" t="s">
        <v>26</v>
      </c>
      <c r="V110" s="411" t="s">
        <v>26</v>
      </c>
      <c r="W110" s="405"/>
    </row>
    <row r="111" spans="1:23" ht="14.1" customHeight="1">
      <c r="A111" s="405"/>
      <c r="B111" s="415"/>
      <c r="C111" s="416"/>
      <c r="D111" s="417"/>
      <c r="E111" s="409"/>
      <c r="F111" s="409"/>
      <c r="G111" s="420"/>
      <c r="H111" s="423"/>
      <c r="I111" s="412"/>
      <c r="J111" s="423"/>
      <c r="K111" s="423"/>
      <c r="L111" s="412"/>
      <c r="M111" s="423"/>
      <c r="N111" s="423"/>
      <c r="O111" s="423"/>
      <c r="P111" s="423"/>
      <c r="Q111" s="423"/>
      <c r="R111" s="423"/>
      <c r="S111" s="423"/>
      <c r="T111" s="423"/>
      <c r="U111" s="423"/>
      <c r="V111" s="423"/>
      <c r="W111" s="423"/>
    </row>
    <row r="112" spans="1:23" s="473" customFormat="1" ht="27" customHeight="1">
      <c r="A112" s="395">
        <v>12</v>
      </c>
      <c r="B112" s="396" t="s">
        <v>108</v>
      </c>
      <c r="C112" s="397"/>
      <c r="D112" s="398"/>
      <c r="E112" s="399">
        <f>E113</f>
        <v>20000000</v>
      </c>
      <c r="F112" s="399">
        <f t="shared" ref="F112:L112" si="37">F113</f>
        <v>0</v>
      </c>
      <c r="G112" s="457" t="str">
        <f t="shared" si="37"/>
        <v>-</v>
      </c>
      <c r="H112" s="399" t="str">
        <f t="shared" si="37"/>
        <v>-</v>
      </c>
      <c r="I112" s="399">
        <f t="shared" si="37"/>
        <v>0</v>
      </c>
      <c r="J112" s="399" t="str">
        <f t="shared" si="37"/>
        <v>-</v>
      </c>
      <c r="K112" s="399" t="str">
        <f t="shared" si="37"/>
        <v>-</v>
      </c>
      <c r="L112" s="399">
        <f t="shared" si="37"/>
        <v>0</v>
      </c>
      <c r="M112" s="458">
        <v>0</v>
      </c>
      <c r="N112" s="458">
        <v>0</v>
      </c>
      <c r="O112" s="459" t="s">
        <v>26</v>
      </c>
      <c r="P112" s="459" t="s">
        <v>26</v>
      </c>
      <c r="Q112" s="402">
        <f t="shared" ref="Q112:Q113" si="38">L112</f>
        <v>0</v>
      </c>
      <c r="R112" s="401"/>
      <c r="S112" s="401"/>
      <c r="T112" s="401"/>
      <c r="U112" s="401"/>
      <c r="V112" s="401"/>
      <c r="W112" s="401"/>
    </row>
    <row r="113" spans="1:23" ht="18" customHeight="1">
      <c r="A113" s="405"/>
      <c r="B113" s="415"/>
      <c r="C113" s="407" t="s">
        <v>109</v>
      </c>
      <c r="D113" s="408"/>
      <c r="E113" s="368">
        <v>20000000</v>
      </c>
      <c r="F113" s="409">
        <v>0</v>
      </c>
      <c r="G113" s="410" t="s">
        <v>26</v>
      </c>
      <c r="H113" s="411" t="s">
        <v>26</v>
      </c>
      <c r="I113" s="409">
        <v>0</v>
      </c>
      <c r="J113" s="411" t="s">
        <v>26</v>
      </c>
      <c r="K113" s="411" t="s">
        <v>26</v>
      </c>
      <c r="L113" s="412">
        <v>0</v>
      </c>
      <c r="M113" s="414">
        <v>0</v>
      </c>
      <c r="N113" s="414">
        <v>0</v>
      </c>
      <c r="O113" s="413" t="s">
        <v>26</v>
      </c>
      <c r="P113" s="413" t="s">
        <v>26</v>
      </c>
      <c r="Q113" s="412">
        <f t="shared" si="38"/>
        <v>0</v>
      </c>
      <c r="R113" s="411" t="s">
        <v>26</v>
      </c>
      <c r="S113" s="411" t="s">
        <v>26</v>
      </c>
      <c r="T113" s="409">
        <f t="shared" ref="T113" si="39">SUM(T114:T116)</f>
        <v>0</v>
      </c>
      <c r="U113" s="411" t="s">
        <v>26</v>
      </c>
      <c r="V113" s="411" t="s">
        <v>26</v>
      </c>
      <c r="W113" s="405"/>
    </row>
    <row r="114" spans="1:23" ht="12.95" customHeight="1">
      <c r="A114" s="405"/>
      <c r="B114" s="415"/>
      <c r="C114" s="416"/>
      <c r="D114" s="417"/>
      <c r="E114" s="409"/>
      <c r="F114" s="409"/>
      <c r="G114" s="420"/>
      <c r="H114" s="423"/>
      <c r="I114" s="412"/>
      <c r="J114" s="423"/>
      <c r="K114" s="423"/>
      <c r="L114" s="412"/>
      <c r="M114" s="423"/>
      <c r="N114" s="423"/>
      <c r="O114" s="423"/>
      <c r="P114" s="423"/>
      <c r="Q114" s="423"/>
      <c r="R114" s="423"/>
      <c r="S114" s="423"/>
      <c r="T114" s="423"/>
      <c r="U114" s="423"/>
      <c r="V114" s="423"/>
      <c r="W114" s="423"/>
    </row>
    <row r="115" spans="1:23" s="473" customFormat="1" ht="30" customHeight="1">
      <c r="A115" s="395">
        <v>13</v>
      </c>
      <c r="B115" s="396" t="s">
        <v>110</v>
      </c>
      <c r="C115" s="397"/>
      <c r="D115" s="398"/>
      <c r="E115" s="399">
        <f>E116</f>
        <v>60000000</v>
      </c>
      <c r="F115" s="399">
        <f t="shared" ref="F115:L115" si="40">F116</f>
        <v>0</v>
      </c>
      <c r="G115" s="457" t="str">
        <f t="shared" si="40"/>
        <v>-</v>
      </c>
      <c r="H115" s="399" t="str">
        <f t="shared" si="40"/>
        <v>-</v>
      </c>
      <c r="I115" s="399">
        <f t="shared" si="40"/>
        <v>0</v>
      </c>
      <c r="J115" s="399" t="str">
        <f t="shared" si="40"/>
        <v>-</v>
      </c>
      <c r="K115" s="399" t="str">
        <f t="shared" si="40"/>
        <v>-</v>
      </c>
      <c r="L115" s="399">
        <f t="shared" si="40"/>
        <v>18655900</v>
      </c>
      <c r="M115" s="458">
        <f>L115/E115*100</f>
        <v>31.093166666666665</v>
      </c>
      <c r="N115" s="458">
        <v>0</v>
      </c>
      <c r="O115" s="459" t="s">
        <v>26</v>
      </c>
      <c r="P115" s="459" t="s">
        <v>26</v>
      </c>
      <c r="Q115" s="402">
        <f t="shared" ref="Q115:Q116" si="41">L115</f>
        <v>18655900</v>
      </c>
      <c r="R115" s="401"/>
      <c r="S115" s="401"/>
      <c r="T115" s="401"/>
      <c r="U115" s="401"/>
      <c r="V115" s="401"/>
      <c r="W115" s="401"/>
    </row>
    <row r="116" spans="1:23" ht="30" customHeight="1">
      <c r="A116" s="395"/>
      <c r="B116" s="415"/>
      <c r="C116" s="407" t="s">
        <v>111</v>
      </c>
      <c r="D116" s="408"/>
      <c r="E116" s="368">
        <v>60000000</v>
      </c>
      <c r="F116" s="409">
        <v>0</v>
      </c>
      <c r="G116" s="410" t="s">
        <v>26</v>
      </c>
      <c r="H116" s="411" t="s">
        <v>26</v>
      </c>
      <c r="I116" s="409">
        <v>0</v>
      </c>
      <c r="J116" s="411" t="s">
        <v>26</v>
      </c>
      <c r="K116" s="411" t="s">
        <v>26</v>
      </c>
      <c r="L116" s="412">
        <f>12695900+5960000</f>
        <v>18655900</v>
      </c>
      <c r="M116" s="414">
        <f>L116/E116*100</f>
        <v>31.093166666666665</v>
      </c>
      <c r="N116" s="414">
        <v>0</v>
      </c>
      <c r="O116" s="413" t="s">
        <v>26</v>
      </c>
      <c r="P116" s="413" t="s">
        <v>26</v>
      </c>
      <c r="Q116" s="412">
        <f t="shared" si="41"/>
        <v>18655900</v>
      </c>
      <c r="R116" s="411" t="s">
        <v>26</v>
      </c>
      <c r="S116" s="411" t="s">
        <v>26</v>
      </c>
      <c r="T116" s="409">
        <f t="shared" ref="T116" si="42">SUM(T117:T119)</f>
        <v>0</v>
      </c>
      <c r="U116" s="411" t="s">
        <v>26</v>
      </c>
      <c r="V116" s="411" t="s">
        <v>26</v>
      </c>
      <c r="W116" s="405"/>
    </row>
    <row r="117" spans="1:23" ht="12.95" customHeight="1">
      <c r="A117" s="461"/>
      <c r="B117" s="427"/>
      <c r="C117" s="428"/>
      <c r="D117" s="429"/>
      <c r="E117" s="430"/>
      <c r="F117" s="430"/>
      <c r="G117" s="462"/>
      <c r="H117" s="463"/>
      <c r="I117" s="433"/>
      <c r="J117" s="463"/>
      <c r="K117" s="463"/>
      <c r="L117" s="433"/>
      <c r="M117" s="463"/>
      <c r="N117" s="463"/>
      <c r="O117" s="463"/>
      <c r="P117" s="463"/>
      <c r="Q117" s="463"/>
      <c r="R117" s="463"/>
      <c r="S117" s="463"/>
      <c r="T117" s="463"/>
      <c r="U117" s="463"/>
      <c r="V117" s="463"/>
      <c r="W117" s="463"/>
    </row>
    <row r="118" spans="1:23" s="473" customFormat="1" ht="27.95" customHeight="1">
      <c r="A118" s="464">
        <v>14</v>
      </c>
      <c r="B118" s="465" t="s">
        <v>112</v>
      </c>
      <c r="C118" s="466"/>
      <c r="D118" s="467"/>
      <c r="E118" s="468">
        <f>SUM(E119:E120)</f>
        <v>95000000</v>
      </c>
      <c r="F118" s="468">
        <f t="shared" ref="F118:L118" si="43">SUM(F119:F120)</f>
        <v>0</v>
      </c>
      <c r="G118" s="469">
        <f t="shared" si="43"/>
        <v>0</v>
      </c>
      <c r="H118" s="468">
        <f t="shared" si="43"/>
        <v>0</v>
      </c>
      <c r="I118" s="468">
        <f t="shared" si="43"/>
        <v>0</v>
      </c>
      <c r="J118" s="468">
        <f t="shared" si="43"/>
        <v>0</v>
      </c>
      <c r="K118" s="468">
        <f t="shared" si="43"/>
        <v>0</v>
      </c>
      <c r="L118" s="468">
        <f t="shared" si="43"/>
        <v>30000000</v>
      </c>
      <c r="M118" s="470">
        <f t="shared" ref="M118:M120" si="44">L118/E118*100</f>
        <v>31.578947368421051</v>
      </c>
      <c r="N118" s="470">
        <v>0</v>
      </c>
      <c r="O118" s="471" t="s">
        <v>26</v>
      </c>
      <c r="P118" s="471" t="s">
        <v>26</v>
      </c>
      <c r="Q118" s="472">
        <f t="shared" ref="Q118:Q120" si="45">L118</f>
        <v>30000000</v>
      </c>
      <c r="R118" s="518"/>
      <c r="S118" s="518"/>
      <c r="T118" s="518"/>
      <c r="U118" s="518"/>
      <c r="V118" s="518"/>
      <c r="W118" s="518"/>
    </row>
    <row r="119" spans="1:23" ht="27.95" customHeight="1">
      <c r="A119" s="405"/>
      <c r="B119" s="415"/>
      <c r="C119" s="407" t="s">
        <v>113</v>
      </c>
      <c r="D119" s="408"/>
      <c r="E119" s="368">
        <v>75000000</v>
      </c>
      <c r="F119" s="409">
        <v>0</v>
      </c>
      <c r="G119" s="410" t="s">
        <v>26</v>
      </c>
      <c r="H119" s="411" t="s">
        <v>26</v>
      </c>
      <c r="I119" s="409">
        <v>0</v>
      </c>
      <c r="J119" s="411" t="s">
        <v>26</v>
      </c>
      <c r="K119" s="411" t="s">
        <v>26</v>
      </c>
      <c r="L119" s="412">
        <v>25000000</v>
      </c>
      <c r="M119" s="414">
        <f t="shared" si="44"/>
        <v>33.333333333333329</v>
      </c>
      <c r="N119" s="414">
        <v>0</v>
      </c>
      <c r="O119" s="413" t="s">
        <v>26</v>
      </c>
      <c r="P119" s="413" t="s">
        <v>26</v>
      </c>
      <c r="Q119" s="412">
        <f t="shared" si="45"/>
        <v>25000000</v>
      </c>
      <c r="R119" s="411" t="s">
        <v>26</v>
      </c>
      <c r="S119" s="411" t="s">
        <v>26</v>
      </c>
      <c r="T119" s="409">
        <f t="shared" ref="T119:T120" si="46">SUM(T120:T122)</f>
        <v>0</v>
      </c>
      <c r="U119" s="411" t="s">
        <v>26</v>
      </c>
      <c r="V119" s="411" t="s">
        <v>26</v>
      </c>
      <c r="W119" s="405"/>
    </row>
    <row r="120" spans="1:23" ht="18" customHeight="1">
      <c r="A120" s="405"/>
      <c r="B120" s="474"/>
      <c r="C120" s="475" t="s">
        <v>114</v>
      </c>
      <c r="D120" s="476"/>
      <c r="E120" s="368">
        <v>20000000</v>
      </c>
      <c r="F120" s="409">
        <v>0</v>
      </c>
      <c r="G120" s="410" t="s">
        <v>26</v>
      </c>
      <c r="H120" s="411" t="s">
        <v>26</v>
      </c>
      <c r="I120" s="409">
        <v>0</v>
      </c>
      <c r="J120" s="411" t="s">
        <v>26</v>
      </c>
      <c r="K120" s="411" t="s">
        <v>26</v>
      </c>
      <c r="L120" s="412">
        <v>5000000</v>
      </c>
      <c r="M120" s="414">
        <f t="shared" si="44"/>
        <v>25</v>
      </c>
      <c r="N120" s="414">
        <v>0</v>
      </c>
      <c r="O120" s="413" t="s">
        <v>26</v>
      </c>
      <c r="P120" s="413" t="s">
        <v>26</v>
      </c>
      <c r="Q120" s="412">
        <f t="shared" si="45"/>
        <v>5000000</v>
      </c>
      <c r="R120" s="411" t="s">
        <v>26</v>
      </c>
      <c r="S120" s="411" t="s">
        <v>26</v>
      </c>
      <c r="T120" s="409">
        <f t="shared" si="46"/>
        <v>0</v>
      </c>
      <c r="U120" s="411" t="s">
        <v>26</v>
      </c>
      <c r="V120" s="411" t="s">
        <v>26</v>
      </c>
      <c r="W120" s="405"/>
    </row>
    <row r="121" spans="1:23" ht="12.95" customHeight="1">
      <c r="A121" s="405"/>
      <c r="B121" s="474"/>
      <c r="C121" s="366"/>
      <c r="D121" s="367"/>
      <c r="E121" s="409"/>
      <c r="F121" s="409"/>
      <c r="G121" s="420"/>
      <c r="H121" s="423"/>
      <c r="I121" s="412"/>
      <c r="J121" s="423"/>
      <c r="K121" s="423"/>
      <c r="L121" s="412"/>
      <c r="M121" s="423"/>
      <c r="N121" s="423"/>
      <c r="O121" s="423"/>
      <c r="P121" s="423"/>
      <c r="Q121" s="423"/>
      <c r="R121" s="423"/>
      <c r="S121" s="423"/>
      <c r="T121" s="423"/>
      <c r="U121" s="423"/>
      <c r="V121" s="423"/>
      <c r="W121" s="423"/>
    </row>
    <row r="122" spans="1:23" s="473" customFormat="1" ht="30" customHeight="1">
      <c r="A122" s="395">
        <v>15</v>
      </c>
      <c r="B122" s="396" t="s">
        <v>115</v>
      </c>
      <c r="C122" s="397"/>
      <c r="D122" s="398"/>
      <c r="E122" s="399">
        <f>SUM(E123:E124)</f>
        <v>60000000</v>
      </c>
      <c r="F122" s="399">
        <f t="shared" ref="F122:L122" si="47">SUM(F123:F124)</f>
        <v>0</v>
      </c>
      <c r="G122" s="457">
        <f t="shared" si="47"/>
        <v>0</v>
      </c>
      <c r="H122" s="399">
        <f t="shared" si="47"/>
        <v>0</v>
      </c>
      <c r="I122" s="399">
        <f t="shared" si="47"/>
        <v>0</v>
      </c>
      <c r="J122" s="399">
        <f t="shared" si="47"/>
        <v>0</v>
      </c>
      <c r="K122" s="399">
        <f t="shared" si="47"/>
        <v>0</v>
      </c>
      <c r="L122" s="399">
        <f t="shared" si="47"/>
        <v>0</v>
      </c>
      <c r="M122" s="458">
        <v>0</v>
      </c>
      <c r="N122" s="458">
        <v>0</v>
      </c>
      <c r="O122" s="459" t="s">
        <v>26</v>
      </c>
      <c r="P122" s="459" t="s">
        <v>26</v>
      </c>
      <c r="Q122" s="402">
        <f t="shared" ref="Q122:Q124" si="48">L122</f>
        <v>0</v>
      </c>
      <c r="R122" s="401"/>
      <c r="S122" s="401"/>
      <c r="T122" s="401"/>
      <c r="U122" s="401"/>
      <c r="V122" s="401"/>
      <c r="W122" s="401"/>
    </row>
    <row r="123" spans="1:23" ht="20.100000000000001" customHeight="1">
      <c r="A123" s="405"/>
      <c r="B123" s="474">
        <v>1</v>
      </c>
      <c r="C123" s="475" t="s">
        <v>116</v>
      </c>
      <c r="D123" s="476"/>
      <c r="E123" s="368">
        <v>40000000</v>
      </c>
      <c r="F123" s="409">
        <v>0</v>
      </c>
      <c r="G123" s="410" t="s">
        <v>26</v>
      </c>
      <c r="H123" s="411" t="s">
        <v>26</v>
      </c>
      <c r="I123" s="409">
        <v>0</v>
      </c>
      <c r="J123" s="411" t="s">
        <v>26</v>
      </c>
      <c r="K123" s="411" t="s">
        <v>26</v>
      </c>
      <c r="L123" s="412">
        <v>0</v>
      </c>
      <c r="M123" s="414">
        <v>0</v>
      </c>
      <c r="N123" s="414">
        <v>0</v>
      </c>
      <c r="O123" s="413" t="s">
        <v>26</v>
      </c>
      <c r="P123" s="413" t="s">
        <v>26</v>
      </c>
      <c r="Q123" s="412">
        <f t="shared" si="48"/>
        <v>0</v>
      </c>
      <c r="R123" s="411" t="s">
        <v>26</v>
      </c>
      <c r="S123" s="411" t="s">
        <v>26</v>
      </c>
      <c r="T123" s="409">
        <f t="shared" ref="T123:T124" si="49">SUM(T124:T126)</f>
        <v>0</v>
      </c>
      <c r="U123" s="411" t="s">
        <v>26</v>
      </c>
      <c r="V123" s="411" t="s">
        <v>26</v>
      </c>
      <c r="W123" s="405"/>
    </row>
    <row r="124" spans="1:23" ht="20.100000000000001" customHeight="1">
      <c r="A124" s="405"/>
      <c r="B124" s="474">
        <v>2</v>
      </c>
      <c r="C124" s="475" t="s">
        <v>117</v>
      </c>
      <c r="D124" s="476"/>
      <c r="E124" s="368">
        <v>20000000</v>
      </c>
      <c r="F124" s="409">
        <v>0</v>
      </c>
      <c r="G124" s="410" t="s">
        <v>26</v>
      </c>
      <c r="H124" s="411" t="s">
        <v>26</v>
      </c>
      <c r="I124" s="409">
        <v>0</v>
      </c>
      <c r="J124" s="411" t="s">
        <v>26</v>
      </c>
      <c r="K124" s="411" t="s">
        <v>26</v>
      </c>
      <c r="L124" s="412">
        <v>0</v>
      </c>
      <c r="M124" s="414">
        <v>0</v>
      </c>
      <c r="N124" s="414">
        <v>0</v>
      </c>
      <c r="O124" s="413" t="s">
        <v>26</v>
      </c>
      <c r="P124" s="413" t="s">
        <v>26</v>
      </c>
      <c r="Q124" s="412">
        <f t="shared" si="48"/>
        <v>0</v>
      </c>
      <c r="R124" s="411" t="s">
        <v>26</v>
      </c>
      <c r="S124" s="411" t="s">
        <v>26</v>
      </c>
      <c r="T124" s="409">
        <f t="shared" si="49"/>
        <v>0</v>
      </c>
      <c r="U124" s="411" t="s">
        <v>26</v>
      </c>
      <c r="V124" s="411" t="s">
        <v>26</v>
      </c>
      <c r="W124" s="405"/>
    </row>
    <row r="125" spans="1:23" ht="12.95" customHeight="1">
      <c r="A125" s="405"/>
      <c r="B125" s="474"/>
      <c r="C125" s="366"/>
      <c r="D125" s="367"/>
      <c r="E125" s="409"/>
      <c r="F125" s="409"/>
      <c r="G125" s="420"/>
      <c r="H125" s="423"/>
      <c r="I125" s="412"/>
      <c r="J125" s="423"/>
      <c r="K125" s="423"/>
      <c r="L125" s="412"/>
      <c r="M125" s="423"/>
      <c r="N125" s="423"/>
      <c r="O125" s="423"/>
      <c r="P125" s="423"/>
      <c r="Q125" s="423"/>
      <c r="R125" s="423"/>
      <c r="S125" s="423"/>
      <c r="T125" s="423"/>
      <c r="U125" s="423"/>
      <c r="V125" s="423"/>
      <c r="W125" s="423"/>
    </row>
    <row r="126" spans="1:23" s="473" customFormat="1" ht="30" customHeight="1">
      <c r="A126" s="395">
        <v>16</v>
      </c>
      <c r="B126" s="477" t="s">
        <v>118</v>
      </c>
      <c r="C126" s="478"/>
      <c r="D126" s="479"/>
      <c r="E126" s="399">
        <f>E127</f>
        <v>10000000</v>
      </c>
      <c r="F126" s="399">
        <f t="shared" ref="F126:L126" si="50">F127</f>
        <v>0</v>
      </c>
      <c r="G126" s="457" t="str">
        <f t="shared" si="50"/>
        <v>-</v>
      </c>
      <c r="H126" s="399" t="str">
        <f t="shared" si="50"/>
        <v>-</v>
      </c>
      <c r="I126" s="399">
        <f t="shared" si="50"/>
        <v>0</v>
      </c>
      <c r="J126" s="399" t="str">
        <f t="shared" si="50"/>
        <v>-</v>
      </c>
      <c r="K126" s="399" t="str">
        <f t="shared" si="50"/>
        <v>-</v>
      </c>
      <c r="L126" s="399">
        <f t="shared" si="50"/>
        <v>0</v>
      </c>
      <c r="M126" s="458">
        <v>0</v>
      </c>
      <c r="N126" s="458">
        <v>0</v>
      </c>
      <c r="O126" s="459" t="s">
        <v>26</v>
      </c>
      <c r="P126" s="459" t="s">
        <v>26</v>
      </c>
      <c r="Q126" s="402">
        <f t="shared" ref="Q126:Q127" si="51">L126</f>
        <v>0</v>
      </c>
      <c r="R126" s="401"/>
      <c r="S126" s="401"/>
      <c r="T126" s="401"/>
      <c r="U126" s="401"/>
      <c r="V126" s="401"/>
      <c r="W126" s="401"/>
    </row>
    <row r="127" spans="1:23" ht="41.25" customHeight="1">
      <c r="A127" s="405"/>
      <c r="B127" s="474"/>
      <c r="C127" s="475" t="s">
        <v>119</v>
      </c>
      <c r="D127" s="476"/>
      <c r="E127" s="368">
        <v>10000000</v>
      </c>
      <c r="F127" s="409">
        <v>0</v>
      </c>
      <c r="G127" s="410" t="s">
        <v>26</v>
      </c>
      <c r="H127" s="411" t="s">
        <v>26</v>
      </c>
      <c r="I127" s="409">
        <v>0</v>
      </c>
      <c r="J127" s="411" t="s">
        <v>26</v>
      </c>
      <c r="K127" s="411" t="s">
        <v>26</v>
      </c>
      <c r="L127" s="412">
        <v>0</v>
      </c>
      <c r="M127" s="414">
        <v>0</v>
      </c>
      <c r="N127" s="414">
        <v>0</v>
      </c>
      <c r="O127" s="413" t="s">
        <v>26</v>
      </c>
      <c r="P127" s="413" t="s">
        <v>26</v>
      </c>
      <c r="Q127" s="412">
        <f t="shared" si="51"/>
        <v>0</v>
      </c>
      <c r="R127" s="411" t="s">
        <v>26</v>
      </c>
      <c r="S127" s="411" t="s">
        <v>26</v>
      </c>
      <c r="T127" s="409">
        <f t="shared" ref="T127" si="52">SUM(T128:T130)</f>
        <v>0</v>
      </c>
      <c r="U127" s="411" t="s">
        <v>26</v>
      </c>
      <c r="V127" s="411" t="s">
        <v>26</v>
      </c>
      <c r="W127" s="405"/>
    </row>
    <row r="128" spans="1:23" ht="12.95" customHeight="1">
      <c r="A128" s="405"/>
      <c r="B128" s="474"/>
      <c r="C128" s="366"/>
      <c r="D128" s="367"/>
      <c r="E128" s="409"/>
      <c r="F128" s="409"/>
      <c r="G128" s="420"/>
      <c r="H128" s="423"/>
      <c r="I128" s="412"/>
      <c r="J128" s="423"/>
      <c r="K128" s="423"/>
      <c r="L128" s="412"/>
      <c r="M128" s="423"/>
      <c r="N128" s="423"/>
      <c r="O128" s="423"/>
      <c r="P128" s="423"/>
      <c r="Q128" s="423"/>
      <c r="R128" s="423"/>
      <c r="S128" s="423"/>
      <c r="T128" s="423"/>
      <c r="U128" s="423"/>
      <c r="V128" s="423"/>
      <c r="W128" s="423"/>
    </row>
    <row r="129" spans="1:23" s="473" customFormat="1" ht="18" customHeight="1">
      <c r="A129" s="395">
        <v>17</v>
      </c>
      <c r="B129" s="477" t="s">
        <v>120</v>
      </c>
      <c r="C129" s="478"/>
      <c r="D129" s="479"/>
      <c r="E129" s="399">
        <f>E130</f>
        <v>12500000</v>
      </c>
      <c r="F129" s="399">
        <f t="shared" ref="F129:L129" si="53">F130</f>
        <v>0</v>
      </c>
      <c r="G129" s="457" t="str">
        <f t="shared" si="53"/>
        <v>-</v>
      </c>
      <c r="H129" s="399" t="str">
        <f t="shared" si="53"/>
        <v>-</v>
      </c>
      <c r="I129" s="399">
        <f t="shared" si="53"/>
        <v>0</v>
      </c>
      <c r="J129" s="399" t="str">
        <f t="shared" si="53"/>
        <v>-</v>
      </c>
      <c r="K129" s="399" t="str">
        <f t="shared" si="53"/>
        <v>-</v>
      </c>
      <c r="L129" s="399">
        <f t="shared" si="53"/>
        <v>0</v>
      </c>
      <c r="M129" s="458">
        <v>0</v>
      </c>
      <c r="N129" s="458">
        <v>0</v>
      </c>
      <c r="O129" s="459" t="s">
        <v>26</v>
      </c>
      <c r="P129" s="459" t="s">
        <v>26</v>
      </c>
      <c r="Q129" s="402">
        <f t="shared" ref="Q129:Q130" si="54">L129</f>
        <v>0</v>
      </c>
      <c r="R129" s="401"/>
      <c r="S129" s="401"/>
      <c r="T129" s="401"/>
      <c r="U129" s="401"/>
      <c r="V129" s="401"/>
      <c r="W129" s="401"/>
    </row>
    <row r="130" spans="1:23" ht="30" customHeight="1">
      <c r="A130" s="405"/>
      <c r="B130" s="474"/>
      <c r="C130" s="475" t="s">
        <v>121</v>
      </c>
      <c r="D130" s="476"/>
      <c r="E130" s="368">
        <v>12500000</v>
      </c>
      <c r="F130" s="409">
        <v>0</v>
      </c>
      <c r="G130" s="410" t="s">
        <v>26</v>
      </c>
      <c r="H130" s="411" t="s">
        <v>26</v>
      </c>
      <c r="I130" s="409">
        <v>0</v>
      </c>
      <c r="J130" s="411" t="s">
        <v>26</v>
      </c>
      <c r="K130" s="411" t="s">
        <v>26</v>
      </c>
      <c r="L130" s="412">
        <v>0</v>
      </c>
      <c r="M130" s="414">
        <v>0</v>
      </c>
      <c r="N130" s="414">
        <v>0</v>
      </c>
      <c r="O130" s="413" t="s">
        <v>26</v>
      </c>
      <c r="P130" s="413" t="s">
        <v>26</v>
      </c>
      <c r="Q130" s="412">
        <f t="shared" si="54"/>
        <v>0</v>
      </c>
      <c r="R130" s="411" t="s">
        <v>26</v>
      </c>
      <c r="S130" s="411" t="s">
        <v>26</v>
      </c>
      <c r="T130" s="409">
        <f t="shared" ref="T130" si="55">SUM(T131:T133)</f>
        <v>0</v>
      </c>
      <c r="U130" s="411" t="s">
        <v>26</v>
      </c>
      <c r="V130" s="411" t="s">
        <v>26</v>
      </c>
      <c r="W130" s="405"/>
    </row>
    <row r="131" spans="1:23" ht="14.1" customHeight="1">
      <c r="A131" s="405"/>
      <c r="B131" s="474"/>
      <c r="C131" s="366"/>
      <c r="D131" s="367"/>
      <c r="E131" s="409"/>
      <c r="F131" s="409"/>
      <c r="G131" s="420"/>
      <c r="H131" s="423"/>
      <c r="I131" s="412"/>
      <c r="J131" s="423"/>
      <c r="K131" s="423"/>
      <c r="L131" s="412"/>
      <c r="M131" s="423"/>
      <c r="N131" s="423"/>
      <c r="O131" s="423"/>
      <c r="P131" s="423"/>
      <c r="Q131" s="423"/>
      <c r="R131" s="423"/>
      <c r="S131" s="423"/>
      <c r="T131" s="423"/>
      <c r="U131" s="423"/>
      <c r="V131" s="423"/>
      <c r="W131" s="423"/>
    </row>
    <row r="132" spans="1:23" s="473" customFormat="1" ht="30" customHeight="1">
      <c r="A132" s="395">
        <v>18</v>
      </c>
      <c r="B132" s="477" t="s">
        <v>122</v>
      </c>
      <c r="C132" s="478"/>
      <c r="D132" s="479"/>
      <c r="E132" s="399">
        <f>E133</f>
        <v>20000000</v>
      </c>
      <c r="F132" s="399">
        <f t="shared" ref="F132:L132" si="56">F133</f>
        <v>0</v>
      </c>
      <c r="G132" s="457" t="str">
        <f t="shared" si="56"/>
        <v>-</v>
      </c>
      <c r="H132" s="399" t="str">
        <f t="shared" si="56"/>
        <v>-</v>
      </c>
      <c r="I132" s="399">
        <f t="shared" si="56"/>
        <v>0</v>
      </c>
      <c r="J132" s="399" t="str">
        <f t="shared" si="56"/>
        <v>-</v>
      </c>
      <c r="K132" s="399" t="str">
        <f t="shared" si="56"/>
        <v>-</v>
      </c>
      <c r="L132" s="399">
        <f t="shared" si="56"/>
        <v>0</v>
      </c>
      <c r="M132" s="458">
        <v>0</v>
      </c>
      <c r="N132" s="458">
        <v>0</v>
      </c>
      <c r="O132" s="459" t="s">
        <v>26</v>
      </c>
      <c r="P132" s="459" t="s">
        <v>26</v>
      </c>
      <c r="Q132" s="402">
        <f t="shared" ref="Q132:Q133" si="57">L132</f>
        <v>0</v>
      </c>
      <c r="R132" s="401"/>
      <c r="S132" s="401"/>
      <c r="T132" s="401"/>
      <c r="U132" s="401"/>
      <c r="V132" s="401"/>
      <c r="W132" s="401"/>
    </row>
    <row r="133" spans="1:23" ht="18" customHeight="1">
      <c r="A133" s="405"/>
      <c r="B133" s="474"/>
      <c r="C133" s="475" t="s">
        <v>123</v>
      </c>
      <c r="D133" s="476"/>
      <c r="E133" s="368">
        <v>20000000</v>
      </c>
      <c r="F133" s="409">
        <v>0</v>
      </c>
      <c r="G133" s="410" t="s">
        <v>26</v>
      </c>
      <c r="H133" s="411" t="s">
        <v>26</v>
      </c>
      <c r="I133" s="409">
        <v>0</v>
      </c>
      <c r="J133" s="411" t="s">
        <v>26</v>
      </c>
      <c r="K133" s="411" t="s">
        <v>26</v>
      </c>
      <c r="L133" s="412">
        <v>0</v>
      </c>
      <c r="M133" s="414">
        <v>0</v>
      </c>
      <c r="N133" s="414">
        <v>0</v>
      </c>
      <c r="O133" s="413" t="s">
        <v>26</v>
      </c>
      <c r="P133" s="413" t="s">
        <v>26</v>
      </c>
      <c r="Q133" s="412">
        <f t="shared" si="57"/>
        <v>0</v>
      </c>
      <c r="R133" s="411" t="s">
        <v>26</v>
      </c>
      <c r="S133" s="411" t="s">
        <v>26</v>
      </c>
      <c r="T133" s="409">
        <f t="shared" ref="T133" si="58">SUM(T135:T137)</f>
        <v>0</v>
      </c>
      <c r="U133" s="411" t="s">
        <v>26</v>
      </c>
      <c r="V133" s="411" t="s">
        <v>26</v>
      </c>
      <c r="W133" s="405"/>
    </row>
    <row r="134" spans="1:23" ht="24.75" customHeight="1">
      <c r="A134" s="405"/>
      <c r="B134" s="474"/>
      <c r="C134" s="486"/>
      <c r="D134" s="487"/>
      <c r="E134" s="368"/>
      <c r="F134" s="409"/>
      <c r="G134" s="410"/>
      <c r="H134" s="411"/>
      <c r="I134" s="409"/>
      <c r="J134" s="411"/>
      <c r="K134" s="411"/>
      <c r="L134" s="412"/>
      <c r="M134" s="414"/>
      <c r="N134" s="414"/>
      <c r="O134" s="413"/>
      <c r="P134" s="413"/>
      <c r="Q134" s="412"/>
      <c r="R134" s="411"/>
      <c r="S134" s="411"/>
      <c r="T134" s="409"/>
      <c r="U134" s="411"/>
      <c r="V134" s="411"/>
      <c r="W134" s="405"/>
    </row>
    <row r="135" spans="1:23" ht="14.1" customHeight="1">
      <c r="A135" s="405"/>
      <c r="B135" s="474"/>
      <c r="C135" s="366"/>
      <c r="D135" s="367"/>
      <c r="E135" s="409"/>
      <c r="F135" s="409"/>
      <c r="G135" s="420"/>
      <c r="H135" s="423"/>
      <c r="I135" s="412"/>
      <c r="J135" s="423"/>
      <c r="K135" s="423"/>
      <c r="L135" s="412"/>
      <c r="M135" s="423"/>
      <c r="N135" s="423"/>
      <c r="O135" s="423"/>
      <c r="P135" s="423"/>
      <c r="Q135" s="423"/>
      <c r="R135" s="423"/>
      <c r="S135" s="423"/>
      <c r="T135" s="423"/>
      <c r="U135" s="423"/>
      <c r="V135" s="423"/>
      <c r="W135" s="423"/>
    </row>
    <row r="136" spans="1:23" s="473" customFormat="1" ht="18" customHeight="1">
      <c r="A136" s="395">
        <v>19</v>
      </c>
      <c r="B136" s="477" t="s">
        <v>124</v>
      </c>
      <c r="C136" s="478"/>
      <c r="D136" s="479"/>
      <c r="E136" s="399">
        <f>E137</f>
        <v>20000000</v>
      </c>
      <c r="F136" s="399">
        <f t="shared" ref="F136:L136" si="59">F137</f>
        <v>0</v>
      </c>
      <c r="G136" s="457" t="str">
        <f t="shared" si="59"/>
        <v>-</v>
      </c>
      <c r="H136" s="399" t="str">
        <f t="shared" si="59"/>
        <v>-</v>
      </c>
      <c r="I136" s="399">
        <f t="shared" si="59"/>
        <v>0</v>
      </c>
      <c r="J136" s="399" t="str">
        <f t="shared" si="59"/>
        <v>-</v>
      </c>
      <c r="K136" s="399" t="str">
        <f t="shared" si="59"/>
        <v>-</v>
      </c>
      <c r="L136" s="399">
        <f t="shared" si="59"/>
        <v>19896800</v>
      </c>
      <c r="M136" s="458">
        <f t="shared" ref="M136:M137" si="60">L136/E136*100</f>
        <v>99.483999999999995</v>
      </c>
      <c r="N136" s="458">
        <v>0</v>
      </c>
      <c r="O136" s="459" t="s">
        <v>26</v>
      </c>
      <c r="P136" s="459" t="s">
        <v>26</v>
      </c>
      <c r="Q136" s="402">
        <f t="shared" ref="Q136:Q137" si="61">L136</f>
        <v>19896800</v>
      </c>
      <c r="R136" s="401"/>
      <c r="S136" s="401"/>
      <c r="T136" s="401"/>
      <c r="U136" s="401"/>
      <c r="V136" s="401"/>
      <c r="W136" s="401"/>
    </row>
    <row r="137" spans="1:23" ht="30" customHeight="1">
      <c r="A137" s="405"/>
      <c r="B137" s="474"/>
      <c r="C137" s="475" t="s">
        <v>125</v>
      </c>
      <c r="D137" s="476"/>
      <c r="E137" s="368">
        <v>20000000</v>
      </c>
      <c r="F137" s="409">
        <v>0</v>
      </c>
      <c r="G137" s="410" t="s">
        <v>26</v>
      </c>
      <c r="H137" s="411" t="s">
        <v>26</v>
      </c>
      <c r="I137" s="409">
        <v>0</v>
      </c>
      <c r="J137" s="411" t="s">
        <v>26</v>
      </c>
      <c r="K137" s="411" t="s">
        <v>26</v>
      </c>
      <c r="L137" s="412">
        <v>19896800</v>
      </c>
      <c r="M137" s="414">
        <f t="shared" si="60"/>
        <v>99.483999999999995</v>
      </c>
      <c r="N137" s="414">
        <v>0</v>
      </c>
      <c r="O137" s="413" t="s">
        <v>26</v>
      </c>
      <c r="P137" s="413" t="s">
        <v>26</v>
      </c>
      <c r="Q137" s="412">
        <f t="shared" si="61"/>
        <v>19896800</v>
      </c>
      <c r="R137" s="411" t="s">
        <v>26</v>
      </c>
      <c r="S137" s="411" t="s">
        <v>26</v>
      </c>
      <c r="T137" s="409">
        <f t="shared" ref="T137" si="62">SUM(T138:T140)</f>
        <v>0</v>
      </c>
      <c r="U137" s="411" t="s">
        <v>26</v>
      </c>
      <c r="V137" s="411" t="s">
        <v>26</v>
      </c>
      <c r="W137" s="405"/>
    </row>
    <row r="138" spans="1:23" ht="14.1" customHeight="1">
      <c r="A138" s="405"/>
      <c r="B138" s="474"/>
      <c r="C138" s="366"/>
      <c r="D138" s="367"/>
      <c r="E138" s="409"/>
      <c r="F138" s="409"/>
      <c r="G138" s="420"/>
      <c r="H138" s="423"/>
      <c r="I138" s="412"/>
      <c r="J138" s="423"/>
      <c r="K138" s="423"/>
      <c r="L138" s="412"/>
      <c r="M138" s="423"/>
      <c r="N138" s="423"/>
      <c r="O138" s="423"/>
      <c r="P138" s="423"/>
      <c r="Q138" s="423"/>
      <c r="R138" s="423"/>
      <c r="S138" s="423"/>
      <c r="T138" s="423"/>
      <c r="U138" s="423"/>
      <c r="V138" s="423"/>
      <c r="W138" s="423"/>
    </row>
    <row r="139" spans="1:23" s="473" customFormat="1" ht="42" customHeight="1">
      <c r="A139" s="395">
        <v>20</v>
      </c>
      <c r="B139" s="477" t="s">
        <v>126</v>
      </c>
      <c r="C139" s="478"/>
      <c r="D139" s="479"/>
      <c r="E139" s="399">
        <f>E140</f>
        <v>10000000</v>
      </c>
      <c r="F139" s="399">
        <f t="shared" ref="F139:L139" si="63">F140</f>
        <v>0</v>
      </c>
      <c r="G139" s="457" t="str">
        <f t="shared" si="63"/>
        <v>-</v>
      </c>
      <c r="H139" s="399" t="str">
        <f t="shared" si="63"/>
        <v>-</v>
      </c>
      <c r="I139" s="399">
        <f t="shared" si="63"/>
        <v>0</v>
      </c>
      <c r="J139" s="399" t="str">
        <f t="shared" si="63"/>
        <v>-</v>
      </c>
      <c r="K139" s="399" t="str">
        <f t="shared" si="63"/>
        <v>-</v>
      </c>
      <c r="L139" s="399">
        <f t="shared" si="63"/>
        <v>0</v>
      </c>
      <c r="M139" s="458">
        <v>0</v>
      </c>
      <c r="N139" s="458">
        <v>0</v>
      </c>
      <c r="O139" s="459" t="s">
        <v>26</v>
      </c>
      <c r="P139" s="459" t="s">
        <v>26</v>
      </c>
      <c r="Q139" s="402">
        <f t="shared" ref="Q139:Q140" si="64">L139</f>
        <v>0</v>
      </c>
      <c r="R139" s="401"/>
      <c r="S139" s="401"/>
      <c r="T139" s="401"/>
      <c r="U139" s="401"/>
      <c r="V139" s="401"/>
      <c r="W139" s="401"/>
    </row>
    <row r="140" spans="1:23" ht="18" customHeight="1">
      <c r="A140" s="405"/>
      <c r="B140" s="474"/>
      <c r="C140" s="475" t="s">
        <v>127</v>
      </c>
      <c r="D140" s="476"/>
      <c r="E140" s="368">
        <v>10000000</v>
      </c>
      <c r="F140" s="409">
        <v>0</v>
      </c>
      <c r="G140" s="410" t="s">
        <v>26</v>
      </c>
      <c r="H140" s="411" t="s">
        <v>26</v>
      </c>
      <c r="I140" s="409">
        <v>0</v>
      </c>
      <c r="J140" s="411" t="s">
        <v>26</v>
      </c>
      <c r="K140" s="411" t="s">
        <v>26</v>
      </c>
      <c r="L140" s="412">
        <v>0</v>
      </c>
      <c r="M140" s="414">
        <v>0</v>
      </c>
      <c r="N140" s="414">
        <v>0</v>
      </c>
      <c r="O140" s="413" t="s">
        <v>26</v>
      </c>
      <c r="P140" s="413" t="s">
        <v>26</v>
      </c>
      <c r="Q140" s="412">
        <f t="shared" si="64"/>
        <v>0</v>
      </c>
      <c r="R140" s="411" t="s">
        <v>26</v>
      </c>
      <c r="S140" s="411" t="s">
        <v>26</v>
      </c>
      <c r="T140" s="409">
        <f t="shared" ref="T140" si="65">SUM(T141:T143)</f>
        <v>0</v>
      </c>
      <c r="U140" s="411" t="s">
        <v>26</v>
      </c>
      <c r="V140" s="411" t="s">
        <v>26</v>
      </c>
      <c r="W140" s="405"/>
    </row>
    <row r="141" spans="1:23" ht="14.1" customHeight="1">
      <c r="A141" s="405"/>
      <c r="B141" s="474"/>
      <c r="C141" s="366"/>
      <c r="D141" s="367"/>
      <c r="E141" s="409"/>
      <c r="F141" s="409"/>
      <c r="G141" s="420"/>
      <c r="H141" s="423"/>
      <c r="I141" s="412"/>
      <c r="J141" s="423"/>
      <c r="K141" s="423"/>
      <c r="L141" s="412"/>
      <c r="M141" s="423"/>
      <c r="N141" s="423"/>
      <c r="O141" s="423"/>
      <c r="P141" s="423"/>
      <c r="Q141" s="423"/>
      <c r="R141" s="423"/>
      <c r="S141" s="423"/>
      <c r="T141" s="423"/>
      <c r="U141" s="423"/>
      <c r="V141" s="423"/>
      <c r="W141" s="423"/>
    </row>
    <row r="142" spans="1:23" s="473" customFormat="1" ht="45.75" customHeight="1">
      <c r="A142" s="395">
        <v>21</v>
      </c>
      <c r="B142" s="477" t="s">
        <v>128</v>
      </c>
      <c r="C142" s="478"/>
      <c r="D142" s="479"/>
      <c r="E142" s="399">
        <f>E143</f>
        <v>1090000000</v>
      </c>
      <c r="F142" s="399">
        <f>F143</f>
        <v>0</v>
      </c>
      <c r="G142" s="400"/>
      <c r="H142" s="401"/>
      <c r="I142" s="399">
        <f>I143</f>
        <v>0</v>
      </c>
      <c r="J142" s="401"/>
      <c r="K142" s="401"/>
      <c r="L142" s="399">
        <f>L143</f>
        <v>0</v>
      </c>
      <c r="M142" s="458">
        <v>0</v>
      </c>
      <c r="N142" s="458">
        <v>0</v>
      </c>
      <c r="O142" s="459" t="s">
        <v>26</v>
      </c>
      <c r="P142" s="459" t="s">
        <v>26</v>
      </c>
      <c r="Q142" s="402">
        <f t="shared" ref="Q142:Q151" si="66">L142</f>
        <v>0</v>
      </c>
      <c r="R142" s="401"/>
      <c r="S142" s="401"/>
      <c r="T142" s="401"/>
      <c r="U142" s="401"/>
      <c r="V142" s="401"/>
      <c r="W142" s="401"/>
    </row>
    <row r="143" spans="1:23" ht="22.5" customHeight="1">
      <c r="A143" s="405"/>
      <c r="B143" s="488" t="s">
        <v>129</v>
      </c>
      <c r="C143" s="475"/>
      <c r="D143" s="476"/>
      <c r="E143" s="409">
        <f>SUM(E144)</f>
        <v>1090000000</v>
      </c>
      <c r="F143" s="409">
        <f>SUM(F144)</f>
        <v>0</v>
      </c>
      <c r="G143" s="410" t="s">
        <v>26</v>
      </c>
      <c r="H143" s="411" t="s">
        <v>26</v>
      </c>
      <c r="I143" s="409">
        <v>0</v>
      </c>
      <c r="J143" s="411" t="s">
        <v>26</v>
      </c>
      <c r="K143" s="411" t="s">
        <v>26</v>
      </c>
      <c r="L143" s="412">
        <v>0</v>
      </c>
      <c r="M143" s="414">
        <v>0</v>
      </c>
      <c r="N143" s="414">
        <v>0</v>
      </c>
      <c r="O143" s="413" t="s">
        <v>26</v>
      </c>
      <c r="P143" s="413" t="s">
        <v>26</v>
      </c>
      <c r="Q143" s="412">
        <f t="shared" si="66"/>
        <v>0</v>
      </c>
      <c r="R143" s="411" t="s">
        <v>26</v>
      </c>
      <c r="S143" s="411" t="s">
        <v>26</v>
      </c>
      <c r="T143" s="409">
        <f t="shared" ref="T143:T151" si="67">SUM(T144:T146)</f>
        <v>0</v>
      </c>
      <c r="U143" s="411" t="s">
        <v>26</v>
      </c>
      <c r="V143" s="411" t="s">
        <v>26</v>
      </c>
      <c r="W143" s="405"/>
    </row>
    <row r="144" spans="1:23" ht="30" customHeight="1">
      <c r="A144" s="405"/>
      <c r="B144" s="489"/>
      <c r="C144" s="475" t="s">
        <v>168</v>
      </c>
      <c r="D144" s="476"/>
      <c r="E144" s="409">
        <f>SUM(E145:E151)</f>
        <v>1090000000</v>
      </c>
      <c r="F144" s="409">
        <f>SUM(F145:F151)</f>
        <v>0</v>
      </c>
      <c r="G144" s="410" t="s">
        <v>26</v>
      </c>
      <c r="H144" s="411" t="s">
        <v>26</v>
      </c>
      <c r="I144" s="409">
        <v>0</v>
      </c>
      <c r="J144" s="411" t="s">
        <v>26</v>
      </c>
      <c r="K144" s="411" t="s">
        <v>26</v>
      </c>
      <c r="L144" s="409">
        <f>SUM(L145:L151)</f>
        <v>96325000</v>
      </c>
      <c r="M144" s="414">
        <v>0</v>
      </c>
      <c r="N144" s="414">
        <v>0</v>
      </c>
      <c r="O144" s="413" t="s">
        <v>26</v>
      </c>
      <c r="P144" s="413" t="s">
        <v>26</v>
      </c>
      <c r="Q144" s="409">
        <f>SUM(Q145:Q151)</f>
        <v>96325000</v>
      </c>
      <c r="R144" s="411" t="s">
        <v>26</v>
      </c>
      <c r="S144" s="411" t="s">
        <v>26</v>
      </c>
      <c r="T144" s="409">
        <f>SUM(T145:T151)</f>
        <v>0</v>
      </c>
      <c r="U144" s="411" t="s">
        <v>26</v>
      </c>
      <c r="V144" s="411" t="s">
        <v>26</v>
      </c>
      <c r="W144" s="405"/>
    </row>
    <row r="145" spans="1:23" ht="42" customHeight="1">
      <c r="A145" s="426"/>
      <c r="B145" s="480"/>
      <c r="C145" s="491">
        <v>1</v>
      </c>
      <c r="D145" s="492" t="s">
        <v>130</v>
      </c>
      <c r="E145" s="449">
        <v>194000000</v>
      </c>
      <c r="F145" s="430">
        <v>0</v>
      </c>
      <c r="G145" s="431" t="s">
        <v>26</v>
      </c>
      <c r="H145" s="432" t="s">
        <v>26</v>
      </c>
      <c r="I145" s="430">
        <v>0</v>
      </c>
      <c r="J145" s="432" t="s">
        <v>26</v>
      </c>
      <c r="K145" s="432" t="s">
        <v>26</v>
      </c>
      <c r="L145" s="433">
        <v>0</v>
      </c>
      <c r="M145" s="434">
        <v>0</v>
      </c>
      <c r="N145" s="434">
        <v>0</v>
      </c>
      <c r="O145" s="435" t="s">
        <v>26</v>
      </c>
      <c r="P145" s="435" t="s">
        <v>26</v>
      </c>
      <c r="Q145" s="433">
        <f t="shared" si="66"/>
        <v>0</v>
      </c>
      <c r="R145" s="432" t="s">
        <v>26</v>
      </c>
      <c r="S145" s="432" t="s">
        <v>26</v>
      </c>
      <c r="T145" s="430">
        <f t="shared" si="67"/>
        <v>0</v>
      </c>
      <c r="U145" s="432" t="s">
        <v>26</v>
      </c>
      <c r="V145" s="432" t="s">
        <v>26</v>
      </c>
      <c r="W145" s="426"/>
    </row>
    <row r="146" spans="1:23" ht="39.950000000000003" customHeight="1">
      <c r="A146" s="436"/>
      <c r="B146" s="483"/>
      <c r="C146" s="484">
        <v>2</v>
      </c>
      <c r="D146" s="485" t="s">
        <v>131</v>
      </c>
      <c r="E146" s="450">
        <v>194000000</v>
      </c>
      <c r="F146" s="440">
        <v>0</v>
      </c>
      <c r="G146" s="451" t="s">
        <v>26</v>
      </c>
      <c r="H146" s="447" t="s">
        <v>26</v>
      </c>
      <c r="I146" s="440">
        <v>0</v>
      </c>
      <c r="J146" s="447" t="s">
        <v>26</v>
      </c>
      <c r="K146" s="447" t="s">
        <v>26</v>
      </c>
      <c r="L146" s="443">
        <v>0</v>
      </c>
      <c r="M146" s="444">
        <v>0</v>
      </c>
      <c r="N146" s="444">
        <v>0</v>
      </c>
      <c r="O146" s="452" t="s">
        <v>26</v>
      </c>
      <c r="P146" s="452" t="s">
        <v>26</v>
      </c>
      <c r="Q146" s="443">
        <f t="shared" si="66"/>
        <v>0</v>
      </c>
      <c r="R146" s="447" t="s">
        <v>26</v>
      </c>
      <c r="S146" s="447" t="s">
        <v>26</v>
      </c>
      <c r="T146" s="440">
        <f t="shared" si="67"/>
        <v>0</v>
      </c>
      <c r="U146" s="447" t="s">
        <v>26</v>
      </c>
      <c r="V146" s="447" t="s">
        <v>26</v>
      </c>
      <c r="W146" s="436"/>
    </row>
    <row r="147" spans="1:23" ht="39.950000000000003" customHeight="1">
      <c r="A147" s="405"/>
      <c r="B147" s="474"/>
      <c r="C147" s="366">
        <v>3</v>
      </c>
      <c r="D147" s="367" t="s">
        <v>132</v>
      </c>
      <c r="E147" s="368">
        <v>194000000</v>
      </c>
      <c r="F147" s="409">
        <v>0</v>
      </c>
      <c r="G147" s="410" t="s">
        <v>26</v>
      </c>
      <c r="H147" s="411" t="s">
        <v>26</v>
      </c>
      <c r="I147" s="409">
        <v>0</v>
      </c>
      <c r="J147" s="411" t="s">
        <v>26</v>
      </c>
      <c r="K147" s="411" t="s">
        <v>26</v>
      </c>
      <c r="L147" s="412">
        <v>0</v>
      </c>
      <c r="M147" s="414">
        <v>0</v>
      </c>
      <c r="N147" s="414">
        <v>0</v>
      </c>
      <c r="O147" s="413" t="s">
        <v>26</v>
      </c>
      <c r="P147" s="413" t="s">
        <v>26</v>
      </c>
      <c r="Q147" s="412">
        <f t="shared" si="66"/>
        <v>0</v>
      </c>
      <c r="R147" s="411" t="s">
        <v>26</v>
      </c>
      <c r="S147" s="411" t="s">
        <v>26</v>
      </c>
      <c r="T147" s="409">
        <f t="shared" si="67"/>
        <v>0</v>
      </c>
      <c r="U147" s="411" t="s">
        <v>26</v>
      </c>
      <c r="V147" s="411" t="s">
        <v>26</v>
      </c>
      <c r="W147" s="405"/>
    </row>
    <row r="148" spans="1:23" ht="39.950000000000003" customHeight="1">
      <c r="A148" s="405"/>
      <c r="B148" s="474"/>
      <c r="C148" s="366">
        <v>4</v>
      </c>
      <c r="D148" s="367" t="s">
        <v>133</v>
      </c>
      <c r="E148" s="368">
        <v>194000000</v>
      </c>
      <c r="F148" s="409">
        <v>0</v>
      </c>
      <c r="G148" s="410" t="s">
        <v>26</v>
      </c>
      <c r="H148" s="411" t="s">
        <v>26</v>
      </c>
      <c r="I148" s="409">
        <v>0</v>
      </c>
      <c r="J148" s="411" t="s">
        <v>26</v>
      </c>
      <c r="K148" s="411" t="s">
        <v>26</v>
      </c>
      <c r="L148" s="412">
        <v>0</v>
      </c>
      <c r="M148" s="414">
        <v>0</v>
      </c>
      <c r="N148" s="414">
        <v>0</v>
      </c>
      <c r="O148" s="413" t="s">
        <v>26</v>
      </c>
      <c r="P148" s="413" t="s">
        <v>26</v>
      </c>
      <c r="Q148" s="412">
        <f t="shared" si="66"/>
        <v>0</v>
      </c>
      <c r="R148" s="411" t="s">
        <v>26</v>
      </c>
      <c r="S148" s="411" t="s">
        <v>26</v>
      </c>
      <c r="T148" s="409">
        <f t="shared" si="67"/>
        <v>0</v>
      </c>
      <c r="U148" s="411" t="s">
        <v>26</v>
      </c>
      <c r="V148" s="411" t="s">
        <v>26</v>
      </c>
      <c r="W148" s="405"/>
    </row>
    <row r="149" spans="1:23" ht="39.950000000000003" customHeight="1">
      <c r="A149" s="405"/>
      <c r="B149" s="474"/>
      <c r="C149" s="366">
        <v>5</v>
      </c>
      <c r="D149" s="367" t="s">
        <v>134</v>
      </c>
      <c r="E149" s="368">
        <v>184300000</v>
      </c>
      <c r="F149" s="409">
        <v>0</v>
      </c>
      <c r="G149" s="410" t="s">
        <v>26</v>
      </c>
      <c r="H149" s="411" t="s">
        <v>26</v>
      </c>
      <c r="I149" s="409">
        <v>0</v>
      </c>
      <c r="J149" s="411" t="s">
        <v>26</v>
      </c>
      <c r="K149" s="411" t="s">
        <v>26</v>
      </c>
      <c r="L149" s="412">
        <v>0</v>
      </c>
      <c r="M149" s="414">
        <v>0</v>
      </c>
      <c r="N149" s="414">
        <v>0</v>
      </c>
      <c r="O149" s="413" t="s">
        <v>26</v>
      </c>
      <c r="P149" s="413" t="s">
        <v>26</v>
      </c>
      <c r="Q149" s="412">
        <f t="shared" si="66"/>
        <v>0</v>
      </c>
      <c r="R149" s="411" t="s">
        <v>26</v>
      </c>
      <c r="S149" s="411" t="s">
        <v>26</v>
      </c>
      <c r="T149" s="409">
        <f t="shared" si="67"/>
        <v>0</v>
      </c>
      <c r="U149" s="411" t="s">
        <v>26</v>
      </c>
      <c r="V149" s="411" t="s">
        <v>26</v>
      </c>
      <c r="W149" s="405"/>
    </row>
    <row r="150" spans="1:23" ht="42" customHeight="1">
      <c r="A150" s="405"/>
      <c r="B150" s="474"/>
      <c r="C150" s="366">
        <v>6</v>
      </c>
      <c r="D150" s="367" t="s">
        <v>135</v>
      </c>
      <c r="E150" s="368">
        <v>97000000</v>
      </c>
      <c r="F150" s="409">
        <v>0</v>
      </c>
      <c r="G150" s="418" t="s">
        <v>204</v>
      </c>
      <c r="H150" s="418" t="s">
        <v>203</v>
      </c>
      <c r="I150" s="409">
        <v>96325000</v>
      </c>
      <c r="J150" s="421">
        <v>43291</v>
      </c>
      <c r="K150" s="421">
        <v>43350</v>
      </c>
      <c r="L150" s="412">
        <f>I150</f>
        <v>96325000</v>
      </c>
      <c r="M150" s="368">
        <v>100</v>
      </c>
      <c r="N150" s="414">
        <v>100</v>
      </c>
      <c r="O150" s="420" t="s">
        <v>231</v>
      </c>
      <c r="P150" s="419">
        <v>43340</v>
      </c>
      <c r="Q150" s="412">
        <f t="shared" si="66"/>
        <v>96325000</v>
      </c>
      <c r="R150" s="405" t="s">
        <v>212</v>
      </c>
      <c r="S150" s="421">
        <v>43328</v>
      </c>
      <c r="T150" s="409">
        <f t="shared" si="67"/>
        <v>0</v>
      </c>
      <c r="U150" s="411" t="s">
        <v>26</v>
      </c>
      <c r="V150" s="411" t="s">
        <v>26</v>
      </c>
      <c r="W150" s="405"/>
    </row>
    <row r="151" spans="1:23" ht="18" customHeight="1">
      <c r="A151" s="405"/>
      <c r="B151" s="474"/>
      <c r="C151" s="366"/>
      <c r="D151" s="490" t="s">
        <v>30</v>
      </c>
      <c r="E151" s="368">
        <v>32700000</v>
      </c>
      <c r="F151" s="409">
        <v>0</v>
      </c>
      <c r="G151" s="410" t="s">
        <v>26</v>
      </c>
      <c r="H151" s="411" t="s">
        <v>26</v>
      </c>
      <c r="I151" s="409">
        <v>0</v>
      </c>
      <c r="J151" s="411" t="s">
        <v>26</v>
      </c>
      <c r="K151" s="411" t="s">
        <v>26</v>
      </c>
      <c r="L151" s="412">
        <v>0</v>
      </c>
      <c r="M151" s="414">
        <v>0</v>
      </c>
      <c r="N151" s="414">
        <v>0</v>
      </c>
      <c r="O151" s="413" t="s">
        <v>26</v>
      </c>
      <c r="P151" s="413" t="s">
        <v>26</v>
      </c>
      <c r="Q151" s="412">
        <f t="shared" si="66"/>
        <v>0</v>
      </c>
      <c r="R151" s="411" t="s">
        <v>26</v>
      </c>
      <c r="S151" s="411" t="s">
        <v>26</v>
      </c>
      <c r="T151" s="409">
        <f t="shared" si="67"/>
        <v>0</v>
      </c>
      <c r="U151" s="411" t="s">
        <v>26</v>
      </c>
      <c r="V151" s="411" t="s">
        <v>26</v>
      </c>
      <c r="W151" s="405"/>
    </row>
    <row r="152" spans="1:23" ht="17.25" customHeight="1">
      <c r="A152" s="405"/>
      <c r="B152" s="474"/>
      <c r="C152" s="366"/>
      <c r="D152" s="367"/>
      <c r="E152" s="409"/>
      <c r="F152" s="409"/>
      <c r="G152" s="420"/>
      <c r="H152" s="423"/>
      <c r="I152" s="412"/>
      <c r="J152" s="423"/>
      <c r="K152" s="423"/>
      <c r="L152" s="412"/>
      <c r="M152" s="423"/>
      <c r="N152" s="423"/>
      <c r="O152" s="423"/>
      <c r="P152" s="423"/>
      <c r="Q152" s="423"/>
      <c r="R152" s="423"/>
      <c r="S152" s="423"/>
      <c r="T152" s="423"/>
      <c r="U152" s="423"/>
      <c r="V152" s="423"/>
      <c r="W152" s="423"/>
    </row>
    <row r="153" spans="1:23" s="473" customFormat="1" ht="33.75" customHeight="1">
      <c r="A153" s="395">
        <v>22</v>
      </c>
      <c r="B153" s="477" t="s">
        <v>136</v>
      </c>
      <c r="C153" s="478"/>
      <c r="D153" s="479"/>
      <c r="E153" s="399">
        <f>E154</f>
        <v>577000000</v>
      </c>
      <c r="F153" s="399">
        <f>F154</f>
        <v>0</v>
      </c>
      <c r="G153" s="400"/>
      <c r="H153" s="401"/>
      <c r="I153" s="399">
        <f>I154</f>
        <v>0</v>
      </c>
      <c r="J153" s="401"/>
      <c r="K153" s="401"/>
      <c r="L153" s="399">
        <f>L154</f>
        <v>0</v>
      </c>
      <c r="M153" s="458">
        <v>0</v>
      </c>
      <c r="N153" s="458">
        <v>0</v>
      </c>
      <c r="O153" s="459" t="s">
        <v>26</v>
      </c>
      <c r="P153" s="459" t="s">
        <v>26</v>
      </c>
      <c r="Q153" s="402">
        <f t="shared" ref="Q153:Q159" si="68">L153</f>
        <v>0</v>
      </c>
      <c r="R153" s="401"/>
      <c r="S153" s="401"/>
      <c r="T153" s="401"/>
      <c r="U153" s="401"/>
      <c r="V153" s="401"/>
      <c r="W153" s="401"/>
    </row>
    <row r="154" spans="1:23" ht="33" customHeight="1">
      <c r="A154" s="405"/>
      <c r="B154" s="488" t="s">
        <v>137</v>
      </c>
      <c r="C154" s="475"/>
      <c r="D154" s="476"/>
      <c r="E154" s="409">
        <f>E155</f>
        <v>577000000</v>
      </c>
      <c r="F154" s="409">
        <f>F155</f>
        <v>0</v>
      </c>
      <c r="G154" s="410" t="s">
        <v>26</v>
      </c>
      <c r="H154" s="411" t="s">
        <v>26</v>
      </c>
      <c r="I154" s="409">
        <v>0</v>
      </c>
      <c r="J154" s="411" t="s">
        <v>26</v>
      </c>
      <c r="K154" s="411" t="s">
        <v>26</v>
      </c>
      <c r="L154" s="412">
        <v>0</v>
      </c>
      <c r="M154" s="414">
        <v>0</v>
      </c>
      <c r="N154" s="414">
        <v>0</v>
      </c>
      <c r="O154" s="413" t="s">
        <v>26</v>
      </c>
      <c r="P154" s="413" t="s">
        <v>26</v>
      </c>
      <c r="Q154" s="412">
        <f t="shared" si="68"/>
        <v>0</v>
      </c>
      <c r="R154" s="411" t="s">
        <v>26</v>
      </c>
      <c r="S154" s="411" t="s">
        <v>26</v>
      </c>
      <c r="T154" s="409">
        <f t="shared" ref="T154:T159" si="69">SUM(T155:T157)</f>
        <v>0</v>
      </c>
      <c r="U154" s="411" t="s">
        <v>26</v>
      </c>
      <c r="V154" s="411" t="s">
        <v>26</v>
      </c>
      <c r="W154" s="405"/>
    </row>
    <row r="155" spans="1:23" ht="39.75" customHeight="1">
      <c r="A155" s="405"/>
      <c r="B155" s="474"/>
      <c r="C155" s="475" t="s">
        <v>138</v>
      </c>
      <c r="D155" s="476"/>
      <c r="E155" s="409">
        <f>SUM(E156:E159)</f>
        <v>577000000</v>
      </c>
      <c r="F155" s="409">
        <f>SUM(F156:F159)</f>
        <v>0</v>
      </c>
      <c r="G155" s="410" t="s">
        <v>26</v>
      </c>
      <c r="H155" s="411" t="s">
        <v>26</v>
      </c>
      <c r="I155" s="409">
        <v>0</v>
      </c>
      <c r="J155" s="411" t="s">
        <v>26</v>
      </c>
      <c r="K155" s="411" t="s">
        <v>26</v>
      </c>
      <c r="L155" s="412">
        <v>0</v>
      </c>
      <c r="M155" s="414">
        <v>0</v>
      </c>
      <c r="N155" s="414">
        <v>0</v>
      </c>
      <c r="O155" s="413" t="s">
        <v>26</v>
      </c>
      <c r="P155" s="413" t="s">
        <v>26</v>
      </c>
      <c r="Q155" s="412">
        <f t="shared" si="68"/>
        <v>0</v>
      </c>
      <c r="R155" s="411" t="s">
        <v>26</v>
      </c>
      <c r="S155" s="411" t="s">
        <v>26</v>
      </c>
      <c r="T155" s="409">
        <f t="shared" si="69"/>
        <v>0</v>
      </c>
      <c r="U155" s="411" t="s">
        <v>26</v>
      </c>
      <c r="V155" s="411" t="s">
        <v>26</v>
      </c>
      <c r="W155" s="405"/>
    </row>
    <row r="156" spans="1:23" ht="30" customHeight="1">
      <c r="A156" s="405"/>
      <c r="B156" s="474"/>
      <c r="C156" s="366">
        <v>1</v>
      </c>
      <c r="D156" s="367" t="s">
        <v>139</v>
      </c>
      <c r="E156" s="368">
        <v>196000000</v>
      </c>
      <c r="F156" s="409">
        <v>0</v>
      </c>
      <c r="G156" s="410" t="s">
        <v>26</v>
      </c>
      <c r="H156" s="411" t="s">
        <v>26</v>
      </c>
      <c r="I156" s="409">
        <v>0</v>
      </c>
      <c r="J156" s="411" t="s">
        <v>26</v>
      </c>
      <c r="K156" s="411" t="s">
        <v>26</v>
      </c>
      <c r="L156" s="412">
        <v>0</v>
      </c>
      <c r="M156" s="414">
        <v>0</v>
      </c>
      <c r="N156" s="414">
        <v>0</v>
      </c>
      <c r="O156" s="413" t="s">
        <v>26</v>
      </c>
      <c r="P156" s="413" t="s">
        <v>26</v>
      </c>
      <c r="Q156" s="412">
        <f t="shared" si="68"/>
        <v>0</v>
      </c>
      <c r="R156" s="411" t="s">
        <v>26</v>
      </c>
      <c r="S156" s="411" t="s">
        <v>26</v>
      </c>
      <c r="T156" s="409">
        <f t="shared" si="69"/>
        <v>0</v>
      </c>
      <c r="U156" s="411" t="s">
        <v>26</v>
      </c>
      <c r="V156" s="411" t="s">
        <v>26</v>
      </c>
      <c r="W156" s="405"/>
    </row>
    <row r="157" spans="1:23" ht="30" customHeight="1">
      <c r="A157" s="405"/>
      <c r="B157" s="474"/>
      <c r="C157" s="366">
        <v>2</v>
      </c>
      <c r="D157" s="367" t="s">
        <v>140</v>
      </c>
      <c r="E157" s="368">
        <v>196000000</v>
      </c>
      <c r="F157" s="409">
        <v>0</v>
      </c>
      <c r="G157" s="410" t="s">
        <v>26</v>
      </c>
      <c r="H157" s="411" t="s">
        <v>26</v>
      </c>
      <c r="I157" s="409">
        <v>0</v>
      </c>
      <c r="J157" s="411" t="s">
        <v>26</v>
      </c>
      <c r="K157" s="411" t="s">
        <v>26</v>
      </c>
      <c r="L157" s="412">
        <v>0</v>
      </c>
      <c r="M157" s="414">
        <v>0</v>
      </c>
      <c r="N157" s="414">
        <v>0</v>
      </c>
      <c r="O157" s="413" t="s">
        <v>26</v>
      </c>
      <c r="P157" s="413" t="s">
        <v>26</v>
      </c>
      <c r="Q157" s="412">
        <f t="shared" si="68"/>
        <v>0</v>
      </c>
      <c r="R157" s="411" t="s">
        <v>26</v>
      </c>
      <c r="S157" s="411" t="s">
        <v>26</v>
      </c>
      <c r="T157" s="409">
        <f t="shared" si="69"/>
        <v>0</v>
      </c>
      <c r="U157" s="411" t="s">
        <v>26</v>
      </c>
      <c r="V157" s="411" t="s">
        <v>26</v>
      </c>
      <c r="W157" s="405"/>
    </row>
    <row r="158" spans="1:23" ht="39" customHeight="1">
      <c r="A158" s="405"/>
      <c r="B158" s="474"/>
      <c r="C158" s="366">
        <v>3</v>
      </c>
      <c r="D158" s="367" t="s">
        <v>141</v>
      </c>
      <c r="E158" s="368">
        <v>173460000</v>
      </c>
      <c r="F158" s="409">
        <v>0</v>
      </c>
      <c r="G158" s="410" t="s">
        <v>26</v>
      </c>
      <c r="H158" s="411" t="s">
        <v>26</v>
      </c>
      <c r="I158" s="409">
        <v>0</v>
      </c>
      <c r="J158" s="411" t="s">
        <v>26</v>
      </c>
      <c r="K158" s="411" t="s">
        <v>26</v>
      </c>
      <c r="L158" s="412">
        <v>0</v>
      </c>
      <c r="M158" s="414">
        <v>0</v>
      </c>
      <c r="N158" s="414">
        <v>0</v>
      </c>
      <c r="O158" s="413" t="s">
        <v>26</v>
      </c>
      <c r="P158" s="413" t="s">
        <v>26</v>
      </c>
      <c r="Q158" s="412">
        <f t="shared" si="68"/>
        <v>0</v>
      </c>
      <c r="R158" s="411" t="s">
        <v>26</v>
      </c>
      <c r="S158" s="411" t="s">
        <v>26</v>
      </c>
      <c r="T158" s="409">
        <f t="shared" si="69"/>
        <v>0</v>
      </c>
      <c r="U158" s="411" t="s">
        <v>26</v>
      </c>
      <c r="V158" s="411" t="s">
        <v>26</v>
      </c>
      <c r="W158" s="405"/>
    </row>
    <row r="159" spans="1:23" ht="23.25" customHeight="1">
      <c r="A159" s="405"/>
      <c r="B159" s="474"/>
      <c r="C159" s="366"/>
      <c r="D159" s="490" t="s">
        <v>30</v>
      </c>
      <c r="E159" s="368">
        <v>11540000</v>
      </c>
      <c r="F159" s="409">
        <v>0</v>
      </c>
      <c r="G159" s="410" t="s">
        <v>26</v>
      </c>
      <c r="H159" s="411" t="s">
        <v>26</v>
      </c>
      <c r="I159" s="409">
        <v>0</v>
      </c>
      <c r="J159" s="411" t="s">
        <v>26</v>
      </c>
      <c r="K159" s="411" t="s">
        <v>26</v>
      </c>
      <c r="L159" s="412">
        <v>0</v>
      </c>
      <c r="M159" s="414">
        <v>0</v>
      </c>
      <c r="N159" s="414">
        <v>0</v>
      </c>
      <c r="O159" s="413" t="s">
        <v>26</v>
      </c>
      <c r="P159" s="413" t="s">
        <v>26</v>
      </c>
      <c r="Q159" s="412">
        <f t="shared" si="68"/>
        <v>0</v>
      </c>
      <c r="R159" s="411" t="s">
        <v>26</v>
      </c>
      <c r="S159" s="411" t="s">
        <v>26</v>
      </c>
      <c r="T159" s="409">
        <f t="shared" si="69"/>
        <v>0</v>
      </c>
      <c r="U159" s="411" t="s">
        <v>26</v>
      </c>
      <c r="V159" s="411" t="s">
        <v>26</v>
      </c>
      <c r="W159" s="405"/>
    </row>
    <row r="160" spans="1:23" ht="23.25" customHeight="1">
      <c r="A160" s="405"/>
      <c r="B160" s="474"/>
      <c r="C160" s="366"/>
      <c r="D160" s="367"/>
      <c r="E160" s="409"/>
      <c r="F160" s="409"/>
      <c r="G160" s="420"/>
      <c r="H160" s="423"/>
      <c r="I160" s="412"/>
      <c r="J160" s="423"/>
      <c r="K160" s="423"/>
      <c r="L160" s="412"/>
      <c r="M160" s="423"/>
      <c r="N160" s="423"/>
      <c r="O160" s="423"/>
      <c r="P160" s="423"/>
      <c r="Q160" s="423"/>
      <c r="R160" s="423"/>
      <c r="S160" s="423"/>
      <c r="T160" s="423"/>
      <c r="U160" s="423"/>
      <c r="V160" s="423"/>
      <c r="W160" s="423"/>
    </row>
    <row r="161" spans="1:23" s="473" customFormat="1" ht="20.100000000000001" customHeight="1">
      <c r="A161" s="395">
        <v>23</v>
      </c>
      <c r="B161" s="477" t="s">
        <v>142</v>
      </c>
      <c r="C161" s="478"/>
      <c r="D161" s="479"/>
      <c r="E161" s="399">
        <f>SUM(E162:E163)</f>
        <v>220000000</v>
      </c>
      <c r="F161" s="399">
        <f>SUM(F162:F163)</f>
        <v>0</v>
      </c>
      <c r="G161" s="400"/>
      <c r="H161" s="401"/>
      <c r="I161" s="402"/>
      <c r="J161" s="401"/>
      <c r="K161" s="401"/>
      <c r="L161" s="402"/>
      <c r="M161" s="401"/>
      <c r="N161" s="401"/>
      <c r="O161" s="401"/>
      <c r="P161" s="401"/>
      <c r="Q161" s="401"/>
      <c r="R161" s="401"/>
      <c r="S161" s="401"/>
      <c r="T161" s="401"/>
      <c r="U161" s="401"/>
      <c r="V161" s="401"/>
      <c r="W161" s="401"/>
    </row>
    <row r="162" spans="1:23" ht="30" customHeight="1">
      <c r="A162" s="405"/>
      <c r="B162" s="474"/>
      <c r="C162" s="366">
        <v>1</v>
      </c>
      <c r="D162" s="367" t="s">
        <v>143</v>
      </c>
      <c r="E162" s="368">
        <v>200000000</v>
      </c>
      <c r="F162" s="409">
        <v>0</v>
      </c>
      <c r="G162" s="410" t="s">
        <v>26</v>
      </c>
      <c r="H162" s="411" t="s">
        <v>26</v>
      </c>
      <c r="I162" s="409">
        <v>0</v>
      </c>
      <c r="J162" s="411" t="s">
        <v>26</v>
      </c>
      <c r="K162" s="411" t="s">
        <v>26</v>
      </c>
      <c r="L162" s="412">
        <v>0</v>
      </c>
      <c r="M162" s="414">
        <v>0</v>
      </c>
      <c r="N162" s="414">
        <v>0</v>
      </c>
      <c r="O162" s="413" t="s">
        <v>26</v>
      </c>
      <c r="P162" s="413" t="s">
        <v>26</v>
      </c>
      <c r="Q162" s="412">
        <f t="shared" ref="Q162:Q163" si="70">L162</f>
        <v>0</v>
      </c>
      <c r="R162" s="411" t="s">
        <v>26</v>
      </c>
      <c r="S162" s="411" t="s">
        <v>26</v>
      </c>
      <c r="T162" s="409">
        <f t="shared" ref="T162:T163" si="71">SUM(T163:T165)</f>
        <v>0</v>
      </c>
      <c r="U162" s="411" t="s">
        <v>26</v>
      </c>
      <c r="V162" s="411" t="s">
        <v>26</v>
      </c>
      <c r="W162" s="405"/>
    </row>
    <row r="163" spans="1:23" ht="40.5" customHeight="1">
      <c r="A163" s="405"/>
      <c r="B163" s="474"/>
      <c r="C163" s="366">
        <v>2</v>
      </c>
      <c r="D163" s="367" t="s">
        <v>144</v>
      </c>
      <c r="E163" s="368">
        <v>20000000</v>
      </c>
      <c r="F163" s="409">
        <v>0</v>
      </c>
      <c r="G163" s="410" t="s">
        <v>26</v>
      </c>
      <c r="H163" s="411" t="s">
        <v>26</v>
      </c>
      <c r="I163" s="409">
        <v>0</v>
      </c>
      <c r="J163" s="411" t="s">
        <v>26</v>
      </c>
      <c r="K163" s="411" t="s">
        <v>26</v>
      </c>
      <c r="L163" s="412">
        <v>0</v>
      </c>
      <c r="M163" s="414">
        <v>0</v>
      </c>
      <c r="N163" s="414">
        <v>0</v>
      </c>
      <c r="O163" s="413" t="s">
        <v>26</v>
      </c>
      <c r="P163" s="413" t="s">
        <v>26</v>
      </c>
      <c r="Q163" s="412">
        <f t="shared" si="70"/>
        <v>0</v>
      </c>
      <c r="R163" s="411" t="s">
        <v>26</v>
      </c>
      <c r="S163" s="411" t="s">
        <v>26</v>
      </c>
      <c r="T163" s="409">
        <f t="shared" si="71"/>
        <v>0</v>
      </c>
      <c r="U163" s="411" t="s">
        <v>26</v>
      </c>
      <c r="V163" s="411" t="s">
        <v>26</v>
      </c>
      <c r="W163" s="405"/>
    </row>
    <row r="164" spans="1:23" ht="12.95" customHeight="1">
      <c r="A164" s="405"/>
      <c r="B164" s="474"/>
      <c r="C164" s="366"/>
      <c r="D164" s="367"/>
      <c r="E164" s="409"/>
      <c r="F164" s="409"/>
      <c r="G164" s="420"/>
      <c r="H164" s="423"/>
      <c r="I164" s="412"/>
      <c r="J164" s="423"/>
      <c r="K164" s="423"/>
      <c r="L164" s="412"/>
      <c r="M164" s="423"/>
      <c r="N164" s="423"/>
      <c r="O164" s="423"/>
      <c r="P164" s="423"/>
      <c r="Q164" s="423"/>
      <c r="R164" s="423"/>
      <c r="S164" s="423"/>
      <c r="T164" s="423"/>
      <c r="U164" s="423"/>
      <c r="V164" s="423"/>
      <c r="W164" s="423"/>
    </row>
    <row r="165" spans="1:23" s="473" customFormat="1" ht="30" customHeight="1">
      <c r="A165" s="395">
        <v>24</v>
      </c>
      <c r="B165" s="477" t="s">
        <v>145</v>
      </c>
      <c r="C165" s="478"/>
      <c r="D165" s="479"/>
      <c r="E165" s="399">
        <f>E166</f>
        <v>3040000000</v>
      </c>
      <c r="F165" s="399">
        <f t="shared" ref="F165:L165" si="72">F166</f>
        <v>0</v>
      </c>
      <c r="G165" s="457" t="str">
        <f t="shared" si="72"/>
        <v>-</v>
      </c>
      <c r="H165" s="399" t="str">
        <f t="shared" si="72"/>
        <v>-</v>
      </c>
      <c r="I165" s="399">
        <f t="shared" si="72"/>
        <v>0</v>
      </c>
      <c r="J165" s="399" t="str">
        <f t="shared" si="72"/>
        <v>-</v>
      </c>
      <c r="K165" s="399" t="str">
        <f t="shared" si="72"/>
        <v>-</v>
      </c>
      <c r="L165" s="399">
        <f t="shared" si="72"/>
        <v>0</v>
      </c>
      <c r="M165" s="458">
        <v>0</v>
      </c>
      <c r="N165" s="458">
        <v>0</v>
      </c>
      <c r="O165" s="459" t="s">
        <v>26</v>
      </c>
      <c r="P165" s="459" t="s">
        <v>26</v>
      </c>
      <c r="Q165" s="402">
        <f t="shared" ref="Q165:Q170" si="73">L165</f>
        <v>0</v>
      </c>
      <c r="R165" s="401"/>
      <c r="S165" s="401"/>
      <c r="T165" s="401"/>
      <c r="U165" s="401"/>
      <c r="V165" s="401"/>
      <c r="W165" s="401"/>
    </row>
    <row r="166" spans="1:23" s="495" customFormat="1" ht="30" customHeight="1">
      <c r="A166" s="493"/>
      <c r="B166" s="488" t="s">
        <v>146</v>
      </c>
      <c r="C166" s="475"/>
      <c r="D166" s="476"/>
      <c r="E166" s="494">
        <f>E167+E172+E178</f>
        <v>3040000000</v>
      </c>
      <c r="F166" s="494">
        <f>F167+F172+F178</f>
        <v>0</v>
      </c>
      <c r="G166" s="410" t="s">
        <v>26</v>
      </c>
      <c r="H166" s="411" t="s">
        <v>26</v>
      </c>
      <c r="I166" s="409">
        <v>0</v>
      </c>
      <c r="J166" s="411" t="s">
        <v>26</v>
      </c>
      <c r="K166" s="411" t="s">
        <v>26</v>
      </c>
      <c r="L166" s="412">
        <v>0</v>
      </c>
      <c r="M166" s="414">
        <v>0</v>
      </c>
      <c r="N166" s="414">
        <v>0</v>
      </c>
      <c r="O166" s="413" t="s">
        <v>26</v>
      </c>
      <c r="P166" s="413" t="s">
        <v>26</v>
      </c>
      <c r="Q166" s="412">
        <f t="shared" si="73"/>
        <v>0</v>
      </c>
      <c r="R166" s="411" t="s">
        <v>26</v>
      </c>
      <c r="S166" s="411" t="s">
        <v>26</v>
      </c>
      <c r="T166" s="409">
        <f t="shared" ref="T166" si="74">SUM(T167:T169)</f>
        <v>0</v>
      </c>
      <c r="U166" s="411" t="s">
        <v>26</v>
      </c>
      <c r="V166" s="411" t="s">
        <v>26</v>
      </c>
      <c r="W166" s="405"/>
    </row>
    <row r="167" spans="1:23" ht="42" customHeight="1">
      <c r="A167" s="426"/>
      <c r="B167" s="480" t="s">
        <v>26</v>
      </c>
      <c r="C167" s="481" t="s">
        <v>147</v>
      </c>
      <c r="D167" s="482"/>
      <c r="E167" s="430">
        <f>SUM(E168:E170)</f>
        <v>400000000</v>
      </c>
      <c r="F167" s="430">
        <v>0</v>
      </c>
      <c r="G167" s="431" t="s">
        <v>26</v>
      </c>
      <c r="H167" s="432" t="s">
        <v>26</v>
      </c>
      <c r="I167" s="430">
        <v>0</v>
      </c>
      <c r="J167" s="432" t="s">
        <v>26</v>
      </c>
      <c r="K167" s="432" t="s">
        <v>26</v>
      </c>
      <c r="L167" s="433">
        <v>0</v>
      </c>
      <c r="M167" s="434">
        <v>0</v>
      </c>
      <c r="N167" s="434">
        <v>0</v>
      </c>
      <c r="O167" s="435" t="s">
        <v>26</v>
      </c>
      <c r="P167" s="435" t="s">
        <v>26</v>
      </c>
      <c r="Q167" s="433">
        <f t="shared" si="73"/>
        <v>0</v>
      </c>
      <c r="R167" s="432" t="s">
        <v>26</v>
      </c>
      <c r="S167" s="432" t="s">
        <v>26</v>
      </c>
      <c r="T167" s="430">
        <f>SUM(T168:T170)</f>
        <v>0</v>
      </c>
      <c r="U167" s="432" t="s">
        <v>26</v>
      </c>
      <c r="V167" s="432" t="s">
        <v>26</v>
      </c>
      <c r="W167" s="426"/>
    </row>
    <row r="168" spans="1:23" ht="42" customHeight="1">
      <c r="A168" s="436"/>
      <c r="B168" s="483"/>
      <c r="C168" s="484">
        <v>1</v>
      </c>
      <c r="D168" s="485" t="s">
        <v>148</v>
      </c>
      <c r="E168" s="450">
        <v>196000000</v>
      </c>
      <c r="F168" s="440">
        <v>0</v>
      </c>
      <c r="G168" s="451" t="s">
        <v>26</v>
      </c>
      <c r="H168" s="447" t="s">
        <v>26</v>
      </c>
      <c r="I168" s="440">
        <v>0</v>
      </c>
      <c r="J168" s="447" t="s">
        <v>26</v>
      </c>
      <c r="K168" s="447" t="s">
        <v>26</v>
      </c>
      <c r="L168" s="443">
        <v>0</v>
      </c>
      <c r="M168" s="444">
        <v>0</v>
      </c>
      <c r="N168" s="444">
        <v>0</v>
      </c>
      <c r="O168" s="452" t="s">
        <v>26</v>
      </c>
      <c r="P168" s="452" t="s">
        <v>26</v>
      </c>
      <c r="Q168" s="443">
        <f t="shared" si="73"/>
        <v>0</v>
      </c>
      <c r="R168" s="447" t="s">
        <v>26</v>
      </c>
      <c r="S168" s="447" t="s">
        <v>26</v>
      </c>
      <c r="T168" s="440">
        <f>L168</f>
        <v>0</v>
      </c>
      <c r="U168" s="447" t="s">
        <v>26</v>
      </c>
      <c r="V168" s="447" t="s">
        <v>26</v>
      </c>
      <c r="W168" s="436"/>
    </row>
    <row r="169" spans="1:23" ht="39.950000000000003" customHeight="1">
      <c r="A169" s="405"/>
      <c r="B169" s="474"/>
      <c r="C169" s="366">
        <v>2</v>
      </c>
      <c r="D169" s="367" t="s">
        <v>149</v>
      </c>
      <c r="E169" s="368">
        <v>196000000</v>
      </c>
      <c r="F169" s="409">
        <v>0</v>
      </c>
      <c r="G169" s="410" t="s">
        <v>26</v>
      </c>
      <c r="H169" s="411" t="s">
        <v>26</v>
      </c>
      <c r="I169" s="409">
        <v>0</v>
      </c>
      <c r="J169" s="411" t="s">
        <v>26</v>
      </c>
      <c r="K169" s="411" t="s">
        <v>26</v>
      </c>
      <c r="L169" s="412">
        <v>0</v>
      </c>
      <c r="M169" s="414">
        <v>0</v>
      </c>
      <c r="N169" s="414">
        <v>0</v>
      </c>
      <c r="O169" s="413" t="s">
        <v>26</v>
      </c>
      <c r="P169" s="413" t="s">
        <v>26</v>
      </c>
      <c r="Q169" s="412">
        <f t="shared" si="73"/>
        <v>0</v>
      </c>
      <c r="R169" s="411" t="s">
        <v>26</v>
      </c>
      <c r="S169" s="411" t="s">
        <v>26</v>
      </c>
      <c r="T169" s="409">
        <f>L169</f>
        <v>0</v>
      </c>
      <c r="U169" s="411" t="s">
        <v>26</v>
      </c>
      <c r="V169" s="411" t="s">
        <v>26</v>
      </c>
      <c r="W169" s="405"/>
    </row>
    <row r="170" spans="1:23" ht="18" customHeight="1">
      <c r="A170" s="405"/>
      <c r="B170" s="474"/>
      <c r="C170" s="366"/>
      <c r="D170" s="490" t="s">
        <v>30</v>
      </c>
      <c r="E170" s="368">
        <v>8000000</v>
      </c>
      <c r="F170" s="409">
        <v>0</v>
      </c>
      <c r="G170" s="410" t="s">
        <v>26</v>
      </c>
      <c r="H170" s="411" t="s">
        <v>26</v>
      </c>
      <c r="I170" s="409">
        <v>0</v>
      </c>
      <c r="J170" s="411" t="s">
        <v>26</v>
      </c>
      <c r="K170" s="411" t="s">
        <v>26</v>
      </c>
      <c r="L170" s="412">
        <v>0</v>
      </c>
      <c r="M170" s="414">
        <v>0</v>
      </c>
      <c r="N170" s="414">
        <v>0</v>
      </c>
      <c r="O170" s="413" t="s">
        <v>26</v>
      </c>
      <c r="P170" s="413" t="s">
        <v>26</v>
      </c>
      <c r="Q170" s="412">
        <f t="shared" si="73"/>
        <v>0</v>
      </c>
      <c r="R170" s="411" t="s">
        <v>26</v>
      </c>
      <c r="S170" s="411" t="s">
        <v>26</v>
      </c>
      <c r="T170" s="409">
        <f>L170</f>
        <v>0</v>
      </c>
      <c r="U170" s="411" t="s">
        <v>26</v>
      </c>
      <c r="V170" s="411" t="s">
        <v>26</v>
      </c>
      <c r="W170" s="405"/>
    </row>
    <row r="171" spans="1:23" ht="12.95" customHeight="1">
      <c r="A171" s="405"/>
      <c r="B171" s="474"/>
      <c r="C171" s="366"/>
      <c r="D171" s="367"/>
      <c r="E171" s="409"/>
      <c r="F171" s="409"/>
      <c r="G171" s="420"/>
      <c r="H171" s="423"/>
      <c r="I171" s="412"/>
      <c r="J171" s="423"/>
      <c r="K171" s="423"/>
      <c r="L171" s="412"/>
      <c r="M171" s="423"/>
      <c r="N171" s="423"/>
      <c r="O171" s="423"/>
      <c r="P171" s="423"/>
      <c r="Q171" s="423"/>
      <c r="R171" s="423"/>
      <c r="S171" s="423"/>
      <c r="T171" s="423"/>
      <c r="U171" s="423"/>
      <c r="V171" s="423"/>
      <c r="W171" s="423"/>
    </row>
    <row r="172" spans="1:23" ht="42" customHeight="1">
      <c r="A172" s="405"/>
      <c r="B172" s="474" t="s">
        <v>26</v>
      </c>
      <c r="C172" s="475" t="s">
        <v>150</v>
      </c>
      <c r="D172" s="476"/>
      <c r="E172" s="409">
        <f>SUM(E173:E176)</f>
        <v>500000000</v>
      </c>
      <c r="F172" s="409">
        <f>SUM(F173:F176)</f>
        <v>0</v>
      </c>
      <c r="G172" s="410" t="s">
        <v>26</v>
      </c>
      <c r="H172" s="405" t="s">
        <v>180</v>
      </c>
      <c r="I172" s="409">
        <f>SUM(I173:I176)</f>
        <v>97184000</v>
      </c>
      <c r="J172" s="411" t="s">
        <v>26</v>
      </c>
      <c r="K172" s="411" t="s">
        <v>26</v>
      </c>
      <c r="L172" s="409">
        <f>SUM(L173:L176)</f>
        <v>97184000</v>
      </c>
      <c r="M172" s="414">
        <v>0</v>
      </c>
      <c r="N172" s="414">
        <v>0</v>
      </c>
      <c r="O172" s="413" t="s">
        <v>26</v>
      </c>
      <c r="P172" s="413" t="s">
        <v>26</v>
      </c>
      <c r="Q172" s="409">
        <f>SUM(Q173:Q176)</f>
        <v>97184000</v>
      </c>
      <c r="R172" s="411" t="s">
        <v>26</v>
      </c>
      <c r="S172" s="411" t="s">
        <v>26</v>
      </c>
      <c r="T172" s="409">
        <f>SUM(T173:T176)</f>
        <v>97184000</v>
      </c>
      <c r="U172" s="411" t="s">
        <v>26</v>
      </c>
      <c r="V172" s="411" t="s">
        <v>26</v>
      </c>
      <c r="W172" s="405"/>
    </row>
    <row r="173" spans="1:23" ht="36.75" customHeight="1">
      <c r="A173" s="405"/>
      <c r="B173" s="474"/>
      <c r="C173" s="366">
        <v>1</v>
      </c>
      <c r="D173" s="367" t="s">
        <v>151</v>
      </c>
      <c r="E173" s="368">
        <v>97500000</v>
      </c>
      <c r="F173" s="409">
        <v>0</v>
      </c>
      <c r="G173" s="418" t="s">
        <v>187</v>
      </c>
      <c r="H173" s="418" t="s">
        <v>197</v>
      </c>
      <c r="I173" s="409">
        <v>97184000</v>
      </c>
      <c r="J173" s="421">
        <v>43291</v>
      </c>
      <c r="K173" s="421">
        <v>43350</v>
      </c>
      <c r="L173" s="412">
        <f>I173</f>
        <v>97184000</v>
      </c>
      <c r="M173" s="368">
        <f>L173/I173*100</f>
        <v>100</v>
      </c>
      <c r="N173" s="414">
        <v>100</v>
      </c>
      <c r="O173" s="420" t="s">
        <v>188</v>
      </c>
      <c r="P173" s="419">
        <v>43333</v>
      </c>
      <c r="Q173" s="412">
        <f t="shared" ref="Q172:Q176" si="75">L173</f>
        <v>97184000</v>
      </c>
      <c r="R173" s="405" t="s">
        <v>205</v>
      </c>
      <c r="S173" s="421">
        <v>43325</v>
      </c>
      <c r="T173" s="409">
        <f>L173</f>
        <v>97184000</v>
      </c>
      <c r="U173" s="411" t="s">
        <v>26</v>
      </c>
      <c r="V173" s="411" t="s">
        <v>26</v>
      </c>
      <c r="W173" s="405"/>
    </row>
    <row r="174" spans="1:23" ht="39.950000000000003" customHeight="1">
      <c r="A174" s="405"/>
      <c r="B174" s="474"/>
      <c r="C174" s="366">
        <v>2</v>
      </c>
      <c r="D174" s="367" t="s">
        <v>152</v>
      </c>
      <c r="E174" s="368">
        <v>195000000</v>
      </c>
      <c r="F174" s="409">
        <v>0</v>
      </c>
      <c r="G174" s="410" t="s">
        <v>26</v>
      </c>
      <c r="H174" s="411" t="s">
        <v>26</v>
      </c>
      <c r="I174" s="409">
        <v>0</v>
      </c>
      <c r="J174" s="411" t="s">
        <v>26</v>
      </c>
      <c r="K174" s="411" t="s">
        <v>26</v>
      </c>
      <c r="L174" s="412">
        <v>0</v>
      </c>
      <c r="M174" s="414">
        <v>0</v>
      </c>
      <c r="N174" s="414">
        <v>0</v>
      </c>
      <c r="O174" s="413" t="s">
        <v>26</v>
      </c>
      <c r="P174" s="413" t="s">
        <v>26</v>
      </c>
      <c r="Q174" s="412">
        <f t="shared" si="75"/>
        <v>0</v>
      </c>
      <c r="R174" s="411" t="s">
        <v>26</v>
      </c>
      <c r="S174" s="411" t="s">
        <v>26</v>
      </c>
      <c r="T174" s="409">
        <f>Q174</f>
        <v>0</v>
      </c>
      <c r="U174" s="411" t="s">
        <v>26</v>
      </c>
      <c r="V174" s="411" t="s">
        <v>26</v>
      </c>
      <c r="W174" s="405"/>
    </row>
    <row r="175" spans="1:23" ht="39.950000000000003" customHeight="1">
      <c r="A175" s="405"/>
      <c r="B175" s="474"/>
      <c r="C175" s="366">
        <v>3</v>
      </c>
      <c r="D175" s="367" t="s">
        <v>153</v>
      </c>
      <c r="E175" s="368">
        <v>195000000</v>
      </c>
      <c r="F175" s="409">
        <v>0</v>
      </c>
      <c r="G175" s="418"/>
      <c r="H175" s="418"/>
      <c r="I175" s="409"/>
      <c r="J175" s="421"/>
      <c r="K175" s="421"/>
      <c r="L175" s="412">
        <v>0</v>
      </c>
      <c r="M175" s="414">
        <v>0</v>
      </c>
      <c r="N175" s="414">
        <v>0</v>
      </c>
      <c r="O175" s="413" t="s">
        <v>26</v>
      </c>
      <c r="P175" s="413" t="s">
        <v>26</v>
      </c>
      <c r="Q175" s="412">
        <f t="shared" si="75"/>
        <v>0</v>
      </c>
      <c r="R175" s="405" t="s">
        <v>219</v>
      </c>
      <c r="S175" s="425">
        <v>43341</v>
      </c>
      <c r="T175" s="409">
        <f>Q175</f>
        <v>0</v>
      </c>
      <c r="U175" s="411" t="s">
        <v>26</v>
      </c>
      <c r="V175" s="411" t="s">
        <v>26</v>
      </c>
      <c r="W175" s="405"/>
    </row>
    <row r="176" spans="1:23" ht="18" customHeight="1">
      <c r="A176" s="405"/>
      <c r="B176" s="474"/>
      <c r="C176" s="366"/>
      <c r="D176" s="490" t="s">
        <v>30</v>
      </c>
      <c r="E176" s="368">
        <v>12500000</v>
      </c>
      <c r="F176" s="409">
        <v>0</v>
      </c>
      <c r="G176" s="410" t="s">
        <v>26</v>
      </c>
      <c r="H176" s="411" t="s">
        <v>26</v>
      </c>
      <c r="I176" s="409">
        <v>0</v>
      </c>
      <c r="J176" s="411" t="s">
        <v>26</v>
      </c>
      <c r="K176" s="411" t="s">
        <v>26</v>
      </c>
      <c r="L176" s="412">
        <v>0</v>
      </c>
      <c r="M176" s="414">
        <v>0</v>
      </c>
      <c r="N176" s="414">
        <v>0</v>
      </c>
      <c r="O176" s="413" t="s">
        <v>26</v>
      </c>
      <c r="P176" s="413" t="s">
        <v>26</v>
      </c>
      <c r="Q176" s="412">
        <f t="shared" si="75"/>
        <v>0</v>
      </c>
      <c r="R176" s="411" t="s">
        <v>26</v>
      </c>
      <c r="S176" s="411" t="s">
        <v>26</v>
      </c>
      <c r="T176" s="409">
        <f>Q176</f>
        <v>0</v>
      </c>
      <c r="U176" s="411" t="s">
        <v>26</v>
      </c>
      <c r="V176" s="411" t="s">
        <v>26</v>
      </c>
      <c r="W176" s="405"/>
    </row>
    <row r="177" spans="1:23" ht="12.95" customHeight="1">
      <c r="A177" s="405"/>
      <c r="B177" s="474"/>
      <c r="C177" s="366"/>
      <c r="D177" s="367"/>
      <c r="E177" s="409"/>
      <c r="F177" s="409"/>
      <c r="G177" s="420"/>
      <c r="H177" s="423"/>
      <c r="I177" s="412"/>
      <c r="J177" s="423"/>
      <c r="K177" s="423"/>
      <c r="L177" s="412"/>
      <c r="M177" s="423"/>
      <c r="N177" s="423"/>
      <c r="O177" s="423"/>
      <c r="P177" s="423"/>
      <c r="Q177" s="423"/>
      <c r="R177" s="423"/>
      <c r="S177" s="423"/>
      <c r="T177" s="423"/>
      <c r="U177" s="423"/>
      <c r="V177" s="423"/>
      <c r="W177" s="423"/>
    </row>
    <row r="178" spans="1:23" ht="42" customHeight="1">
      <c r="A178" s="405"/>
      <c r="B178" s="474" t="s">
        <v>26</v>
      </c>
      <c r="C178" s="475" t="s">
        <v>154</v>
      </c>
      <c r="D178" s="476"/>
      <c r="E178" s="409">
        <f>SUM(E179:E191)</f>
        <v>2140000000</v>
      </c>
      <c r="F178" s="409">
        <f>SUM(F179:F191)</f>
        <v>0</v>
      </c>
      <c r="G178" s="420"/>
      <c r="H178" s="423"/>
      <c r="I178" s="409">
        <f>SUM(I179:I191)</f>
        <v>144768000</v>
      </c>
      <c r="J178" s="423"/>
      <c r="K178" s="423"/>
      <c r="L178" s="409">
        <f>SUM(L179:L191)</f>
        <v>144768000</v>
      </c>
      <c r="M178" s="423"/>
      <c r="N178" s="423"/>
      <c r="O178" s="423"/>
      <c r="P178" s="423"/>
      <c r="Q178" s="409">
        <f>SUM(Q179:Q191)</f>
        <v>144768000</v>
      </c>
      <c r="R178" s="423"/>
      <c r="S178" s="423"/>
      <c r="T178" s="409">
        <f>SUM(T179:T191)</f>
        <v>144768000</v>
      </c>
      <c r="U178" s="423"/>
      <c r="V178" s="423"/>
      <c r="W178" s="423"/>
    </row>
    <row r="179" spans="1:23" ht="42" customHeight="1">
      <c r="A179" s="405"/>
      <c r="B179" s="474"/>
      <c r="C179" s="366">
        <v>1</v>
      </c>
      <c r="D179" s="367" t="s">
        <v>155</v>
      </c>
      <c r="E179" s="368">
        <v>194000000</v>
      </c>
      <c r="F179" s="409">
        <v>0</v>
      </c>
      <c r="G179" s="410" t="s">
        <v>26</v>
      </c>
      <c r="H179" s="411" t="s">
        <v>26</v>
      </c>
      <c r="I179" s="409">
        <v>0</v>
      </c>
      <c r="J179" s="411" t="s">
        <v>26</v>
      </c>
      <c r="K179" s="411" t="s">
        <v>26</v>
      </c>
      <c r="L179" s="412">
        <v>0</v>
      </c>
      <c r="M179" s="414">
        <v>0</v>
      </c>
      <c r="N179" s="414">
        <v>0</v>
      </c>
      <c r="O179" s="413" t="s">
        <v>26</v>
      </c>
      <c r="P179" s="413" t="s">
        <v>26</v>
      </c>
      <c r="Q179" s="412">
        <f t="shared" ref="Q179:Q191" si="76">L179</f>
        <v>0</v>
      </c>
      <c r="R179" s="411" t="s">
        <v>26</v>
      </c>
      <c r="S179" s="411" t="s">
        <v>26</v>
      </c>
      <c r="T179" s="409">
        <f t="shared" ref="T179:T190" si="77">SUM(T180:T182)</f>
        <v>0</v>
      </c>
      <c r="U179" s="411" t="s">
        <v>26</v>
      </c>
      <c r="V179" s="411" t="s">
        <v>26</v>
      </c>
      <c r="W179" s="405"/>
    </row>
    <row r="180" spans="1:23" ht="39.950000000000003" customHeight="1">
      <c r="A180" s="405"/>
      <c r="B180" s="474"/>
      <c r="C180" s="366">
        <v>2</v>
      </c>
      <c r="D180" s="367" t="s">
        <v>156</v>
      </c>
      <c r="E180" s="368">
        <v>97000000</v>
      </c>
      <c r="F180" s="409">
        <v>0</v>
      </c>
      <c r="G180" s="410" t="s">
        <v>26</v>
      </c>
      <c r="H180" s="411" t="s">
        <v>26</v>
      </c>
      <c r="I180" s="409">
        <v>0</v>
      </c>
      <c r="J180" s="411" t="s">
        <v>26</v>
      </c>
      <c r="K180" s="411" t="s">
        <v>26</v>
      </c>
      <c r="L180" s="412">
        <v>0</v>
      </c>
      <c r="M180" s="414">
        <v>0</v>
      </c>
      <c r="N180" s="414">
        <v>0</v>
      </c>
      <c r="O180" s="413" t="s">
        <v>26</v>
      </c>
      <c r="P180" s="413" t="s">
        <v>26</v>
      </c>
      <c r="Q180" s="412">
        <f t="shared" si="76"/>
        <v>0</v>
      </c>
      <c r="R180" s="411" t="s">
        <v>26</v>
      </c>
      <c r="S180" s="411" t="s">
        <v>26</v>
      </c>
      <c r="T180" s="409">
        <f>I180</f>
        <v>0</v>
      </c>
      <c r="U180" s="411" t="s">
        <v>26</v>
      </c>
      <c r="V180" s="411" t="s">
        <v>26</v>
      </c>
      <c r="W180" s="405"/>
    </row>
    <row r="181" spans="1:23" ht="39.950000000000003" customHeight="1">
      <c r="A181" s="405"/>
      <c r="B181" s="474"/>
      <c r="C181" s="366">
        <v>3</v>
      </c>
      <c r="D181" s="367" t="s">
        <v>157</v>
      </c>
      <c r="E181" s="368">
        <v>184300000</v>
      </c>
      <c r="F181" s="409">
        <v>0</v>
      </c>
      <c r="G181" s="410" t="s">
        <v>26</v>
      </c>
      <c r="H181" s="411" t="s">
        <v>26</v>
      </c>
      <c r="I181" s="409">
        <v>0</v>
      </c>
      <c r="J181" s="411" t="s">
        <v>26</v>
      </c>
      <c r="K181" s="411" t="s">
        <v>26</v>
      </c>
      <c r="L181" s="412">
        <v>0</v>
      </c>
      <c r="M181" s="414">
        <v>0</v>
      </c>
      <c r="N181" s="414">
        <v>0</v>
      </c>
      <c r="O181" s="413" t="s">
        <v>26</v>
      </c>
      <c r="P181" s="413" t="s">
        <v>26</v>
      </c>
      <c r="Q181" s="412">
        <f t="shared" si="76"/>
        <v>0</v>
      </c>
      <c r="R181" s="411" t="s">
        <v>26</v>
      </c>
      <c r="S181" s="411" t="s">
        <v>26</v>
      </c>
      <c r="T181" s="409">
        <f>I181</f>
        <v>0</v>
      </c>
      <c r="U181" s="411" t="s">
        <v>26</v>
      </c>
      <c r="V181" s="411" t="s">
        <v>26</v>
      </c>
      <c r="W181" s="405"/>
    </row>
    <row r="182" spans="1:23" ht="39.950000000000003" customHeight="1">
      <c r="A182" s="405"/>
      <c r="B182" s="474"/>
      <c r="C182" s="366">
        <v>4</v>
      </c>
      <c r="D182" s="367" t="s">
        <v>158</v>
      </c>
      <c r="E182" s="368">
        <v>194000000</v>
      </c>
      <c r="F182" s="409">
        <v>0</v>
      </c>
      <c r="G182" s="410" t="s">
        <v>26</v>
      </c>
      <c r="H182" s="411" t="s">
        <v>26</v>
      </c>
      <c r="I182" s="409">
        <v>0</v>
      </c>
      <c r="J182" s="411" t="s">
        <v>26</v>
      </c>
      <c r="K182" s="411" t="s">
        <v>26</v>
      </c>
      <c r="L182" s="412">
        <v>0</v>
      </c>
      <c r="M182" s="414">
        <v>0</v>
      </c>
      <c r="N182" s="414">
        <v>0</v>
      </c>
      <c r="O182" s="413" t="s">
        <v>26</v>
      </c>
      <c r="P182" s="413" t="s">
        <v>26</v>
      </c>
      <c r="Q182" s="412">
        <f t="shared" si="76"/>
        <v>0</v>
      </c>
      <c r="R182" s="411" t="s">
        <v>26</v>
      </c>
      <c r="S182" s="411" t="s">
        <v>26</v>
      </c>
      <c r="T182" s="409">
        <f>I182</f>
        <v>0</v>
      </c>
      <c r="U182" s="411" t="s">
        <v>26</v>
      </c>
      <c r="V182" s="411" t="s">
        <v>26</v>
      </c>
      <c r="W182" s="405"/>
    </row>
    <row r="183" spans="1:23" ht="39.950000000000003" customHeight="1">
      <c r="A183" s="405"/>
      <c r="B183" s="474"/>
      <c r="C183" s="366">
        <v>5</v>
      </c>
      <c r="D183" s="367" t="s">
        <v>159</v>
      </c>
      <c r="E183" s="368">
        <v>145500000</v>
      </c>
      <c r="F183" s="409">
        <v>0</v>
      </c>
      <c r="G183" s="418" t="s">
        <v>181</v>
      </c>
      <c r="H183" s="421">
        <v>43291</v>
      </c>
      <c r="I183" s="409">
        <v>144768000</v>
      </c>
      <c r="J183" s="421">
        <v>43291</v>
      </c>
      <c r="K183" s="421">
        <v>43367</v>
      </c>
      <c r="L183" s="412">
        <v>144768000</v>
      </c>
      <c r="M183" s="368">
        <f>L183/I183*100</f>
        <v>100</v>
      </c>
      <c r="N183" s="414">
        <v>100</v>
      </c>
      <c r="O183" s="420" t="s">
        <v>196</v>
      </c>
      <c r="P183" s="419">
        <v>43314</v>
      </c>
      <c r="Q183" s="412">
        <f t="shared" si="76"/>
        <v>144768000</v>
      </c>
      <c r="R183" s="405" t="s">
        <v>182</v>
      </c>
      <c r="S183" s="421">
        <v>43312</v>
      </c>
      <c r="T183" s="409">
        <f>I183</f>
        <v>144768000</v>
      </c>
      <c r="U183" s="411" t="s">
        <v>26</v>
      </c>
      <c r="V183" s="411" t="s">
        <v>26</v>
      </c>
      <c r="W183" s="405"/>
    </row>
    <row r="184" spans="1:23" ht="39.950000000000003" customHeight="1">
      <c r="A184" s="405"/>
      <c r="B184" s="474"/>
      <c r="C184" s="366">
        <v>6</v>
      </c>
      <c r="D184" s="367" t="s">
        <v>160</v>
      </c>
      <c r="E184" s="368">
        <v>194000000</v>
      </c>
      <c r="F184" s="409">
        <v>0</v>
      </c>
      <c r="G184" s="410" t="s">
        <v>26</v>
      </c>
      <c r="H184" s="411" t="s">
        <v>26</v>
      </c>
      <c r="I184" s="409">
        <v>0</v>
      </c>
      <c r="J184" s="411" t="s">
        <v>26</v>
      </c>
      <c r="K184" s="411" t="s">
        <v>26</v>
      </c>
      <c r="L184" s="412">
        <v>0</v>
      </c>
      <c r="M184" s="414">
        <v>0</v>
      </c>
      <c r="N184" s="414">
        <v>0</v>
      </c>
      <c r="O184" s="413" t="s">
        <v>26</v>
      </c>
      <c r="P184" s="413" t="s">
        <v>26</v>
      </c>
      <c r="Q184" s="412">
        <f t="shared" si="76"/>
        <v>0</v>
      </c>
      <c r="R184" s="411" t="s">
        <v>26</v>
      </c>
      <c r="S184" s="411" t="s">
        <v>26</v>
      </c>
      <c r="T184" s="409">
        <f t="shared" si="77"/>
        <v>0</v>
      </c>
      <c r="U184" s="411" t="s">
        <v>26</v>
      </c>
      <c r="V184" s="411" t="s">
        <v>26</v>
      </c>
      <c r="W184" s="405"/>
    </row>
    <row r="185" spans="1:23" ht="39.950000000000003" customHeight="1">
      <c r="A185" s="405"/>
      <c r="B185" s="474"/>
      <c r="C185" s="366">
        <v>7</v>
      </c>
      <c r="D185" s="367" t="s">
        <v>161</v>
      </c>
      <c r="E185" s="368">
        <v>194000000</v>
      </c>
      <c r="F185" s="409">
        <v>0</v>
      </c>
      <c r="G185" s="410" t="s">
        <v>26</v>
      </c>
      <c r="H185" s="411" t="s">
        <v>26</v>
      </c>
      <c r="I185" s="409">
        <v>0</v>
      </c>
      <c r="J185" s="411" t="s">
        <v>26</v>
      </c>
      <c r="K185" s="411" t="s">
        <v>26</v>
      </c>
      <c r="L185" s="412">
        <v>0</v>
      </c>
      <c r="M185" s="414">
        <v>0</v>
      </c>
      <c r="N185" s="414">
        <v>0</v>
      </c>
      <c r="O185" s="413" t="s">
        <v>26</v>
      </c>
      <c r="P185" s="413" t="s">
        <v>26</v>
      </c>
      <c r="Q185" s="412">
        <f t="shared" si="76"/>
        <v>0</v>
      </c>
      <c r="R185" s="411" t="s">
        <v>26</v>
      </c>
      <c r="S185" s="411" t="s">
        <v>26</v>
      </c>
      <c r="T185" s="409">
        <f t="shared" si="77"/>
        <v>0</v>
      </c>
      <c r="U185" s="411" t="s">
        <v>26</v>
      </c>
      <c r="V185" s="411" t="s">
        <v>26</v>
      </c>
      <c r="W185" s="405"/>
    </row>
    <row r="186" spans="1:23" ht="39.950000000000003" customHeight="1">
      <c r="A186" s="405"/>
      <c r="B186" s="474"/>
      <c r="C186" s="366">
        <v>8</v>
      </c>
      <c r="D186" s="367" t="s">
        <v>162</v>
      </c>
      <c r="E186" s="368">
        <v>194000000</v>
      </c>
      <c r="F186" s="409">
        <v>0</v>
      </c>
      <c r="G186" s="410" t="s">
        <v>26</v>
      </c>
      <c r="H186" s="411" t="s">
        <v>26</v>
      </c>
      <c r="I186" s="409">
        <v>0</v>
      </c>
      <c r="J186" s="411" t="s">
        <v>26</v>
      </c>
      <c r="K186" s="411" t="s">
        <v>26</v>
      </c>
      <c r="L186" s="412">
        <v>0</v>
      </c>
      <c r="M186" s="414">
        <v>0</v>
      </c>
      <c r="N186" s="414">
        <v>0</v>
      </c>
      <c r="O186" s="413" t="s">
        <v>26</v>
      </c>
      <c r="P186" s="413" t="s">
        <v>26</v>
      </c>
      <c r="Q186" s="412">
        <f t="shared" si="76"/>
        <v>0</v>
      </c>
      <c r="R186" s="411" t="s">
        <v>26</v>
      </c>
      <c r="S186" s="411" t="s">
        <v>26</v>
      </c>
      <c r="T186" s="409">
        <f t="shared" si="77"/>
        <v>0</v>
      </c>
      <c r="U186" s="411" t="s">
        <v>26</v>
      </c>
      <c r="V186" s="411" t="s">
        <v>26</v>
      </c>
      <c r="W186" s="405"/>
    </row>
    <row r="187" spans="1:23" ht="39.950000000000003" customHeight="1">
      <c r="A187" s="426"/>
      <c r="B187" s="480"/>
      <c r="C187" s="491">
        <v>9</v>
      </c>
      <c r="D187" s="492" t="s">
        <v>163</v>
      </c>
      <c r="E187" s="449">
        <v>194000000</v>
      </c>
      <c r="F187" s="430">
        <v>0</v>
      </c>
      <c r="G187" s="431" t="s">
        <v>26</v>
      </c>
      <c r="H187" s="432" t="s">
        <v>26</v>
      </c>
      <c r="I187" s="430">
        <v>0</v>
      </c>
      <c r="J187" s="432" t="s">
        <v>26</v>
      </c>
      <c r="K187" s="432" t="s">
        <v>26</v>
      </c>
      <c r="L187" s="433">
        <v>0</v>
      </c>
      <c r="M187" s="434">
        <v>0</v>
      </c>
      <c r="N187" s="434">
        <v>0</v>
      </c>
      <c r="O187" s="435" t="s">
        <v>26</v>
      </c>
      <c r="P187" s="435" t="s">
        <v>26</v>
      </c>
      <c r="Q187" s="433">
        <f t="shared" si="76"/>
        <v>0</v>
      </c>
      <c r="R187" s="432" t="s">
        <v>26</v>
      </c>
      <c r="S187" s="432" t="s">
        <v>26</v>
      </c>
      <c r="T187" s="430">
        <f t="shared" si="77"/>
        <v>0</v>
      </c>
      <c r="U187" s="432" t="s">
        <v>26</v>
      </c>
      <c r="V187" s="432" t="s">
        <v>26</v>
      </c>
      <c r="W187" s="426"/>
    </row>
    <row r="188" spans="1:23" ht="39.950000000000003" customHeight="1">
      <c r="A188" s="389"/>
      <c r="B188" s="515"/>
      <c r="C188" s="516">
        <v>10</v>
      </c>
      <c r="D188" s="517" t="s">
        <v>164</v>
      </c>
      <c r="E188" s="503">
        <v>97000000</v>
      </c>
      <c r="F188" s="504">
        <v>0</v>
      </c>
      <c r="G188" s="505" t="s">
        <v>26</v>
      </c>
      <c r="H188" s="506" t="s">
        <v>26</v>
      </c>
      <c r="I188" s="504">
        <v>0</v>
      </c>
      <c r="J188" s="506" t="s">
        <v>26</v>
      </c>
      <c r="K188" s="506" t="s">
        <v>26</v>
      </c>
      <c r="L188" s="394">
        <v>0</v>
      </c>
      <c r="M188" s="507">
        <v>0</v>
      </c>
      <c r="N188" s="507">
        <v>0</v>
      </c>
      <c r="O188" s="508" t="s">
        <v>26</v>
      </c>
      <c r="P188" s="508" t="s">
        <v>26</v>
      </c>
      <c r="Q188" s="394">
        <f t="shared" si="76"/>
        <v>0</v>
      </c>
      <c r="R188" s="506" t="s">
        <v>26</v>
      </c>
      <c r="S188" s="506" t="s">
        <v>26</v>
      </c>
      <c r="T188" s="504">
        <f t="shared" si="77"/>
        <v>0</v>
      </c>
      <c r="U188" s="506" t="s">
        <v>26</v>
      </c>
      <c r="V188" s="506" t="s">
        <v>26</v>
      </c>
      <c r="W188" s="389"/>
    </row>
    <row r="189" spans="1:23" ht="42" customHeight="1">
      <c r="A189" s="405"/>
      <c r="B189" s="474"/>
      <c r="C189" s="366">
        <v>11</v>
      </c>
      <c r="D189" s="367" t="s">
        <v>165</v>
      </c>
      <c r="E189" s="368">
        <v>194000000</v>
      </c>
      <c r="F189" s="409">
        <v>0</v>
      </c>
      <c r="G189" s="410" t="s">
        <v>26</v>
      </c>
      <c r="H189" s="411" t="s">
        <v>26</v>
      </c>
      <c r="I189" s="409">
        <v>0</v>
      </c>
      <c r="J189" s="411" t="s">
        <v>26</v>
      </c>
      <c r="K189" s="411" t="s">
        <v>26</v>
      </c>
      <c r="L189" s="412">
        <v>0</v>
      </c>
      <c r="M189" s="414">
        <v>0</v>
      </c>
      <c r="N189" s="414">
        <v>0</v>
      </c>
      <c r="O189" s="413" t="s">
        <v>26</v>
      </c>
      <c r="P189" s="413" t="s">
        <v>26</v>
      </c>
      <c r="Q189" s="412">
        <f t="shared" si="76"/>
        <v>0</v>
      </c>
      <c r="R189" s="411" t="s">
        <v>26</v>
      </c>
      <c r="S189" s="411" t="s">
        <v>26</v>
      </c>
      <c r="T189" s="409">
        <f t="shared" si="77"/>
        <v>0</v>
      </c>
      <c r="U189" s="411" t="s">
        <v>26</v>
      </c>
      <c r="V189" s="411" t="s">
        <v>26</v>
      </c>
      <c r="W189" s="405"/>
    </row>
    <row r="190" spans="1:23" ht="42" customHeight="1">
      <c r="A190" s="405"/>
      <c r="B190" s="474"/>
      <c r="C190" s="366">
        <v>12</v>
      </c>
      <c r="D190" s="367" t="s">
        <v>166</v>
      </c>
      <c r="E190" s="368">
        <v>194000000</v>
      </c>
      <c r="F190" s="409">
        <v>0</v>
      </c>
      <c r="G190" s="410" t="s">
        <v>26</v>
      </c>
      <c r="H190" s="411" t="s">
        <v>26</v>
      </c>
      <c r="I190" s="409">
        <v>0</v>
      </c>
      <c r="J190" s="411" t="s">
        <v>26</v>
      </c>
      <c r="K190" s="411" t="s">
        <v>26</v>
      </c>
      <c r="L190" s="412">
        <v>0</v>
      </c>
      <c r="M190" s="414">
        <v>0</v>
      </c>
      <c r="N190" s="414">
        <v>0</v>
      </c>
      <c r="O190" s="413" t="s">
        <v>26</v>
      </c>
      <c r="P190" s="413" t="s">
        <v>26</v>
      </c>
      <c r="Q190" s="412">
        <f t="shared" si="76"/>
        <v>0</v>
      </c>
      <c r="R190" s="411" t="s">
        <v>26</v>
      </c>
      <c r="S190" s="411" t="s">
        <v>26</v>
      </c>
      <c r="T190" s="409">
        <f t="shared" si="77"/>
        <v>0</v>
      </c>
      <c r="U190" s="411" t="s">
        <v>26</v>
      </c>
      <c r="V190" s="411" t="s">
        <v>26</v>
      </c>
      <c r="W190" s="405"/>
    </row>
    <row r="191" spans="1:23" ht="18" customHeight="1">
      <c r="A191" s="405"/>
      <c r="B191" s="474"/>
      <c r="C191" s="366"/>
      <c r="D191" s="490" t="s">
        <v>30</v>
      </c>
      <c r="E191" s="368">
        <v>64200000</v>
      </c>
      <c r="F191" s="409">
        <v>0</v>
      </c>
      <c r="G191" s="410" t="s">
        <v>26</v>
      </c>
      <c r="H191" s="411" t="s">
        <v>26</v>
      </c>
      <c r="I191" s="409">
        <v>0</v>
      </c>
      <c r="J191" s="411" t="s">
        <v>26</v>
      </c>
      <c r="K191" s="411" t="s">
        <v>26</v>
      </c>
      <c r="L191" s="412">
        <v>0</v>
      </c>
      <c r="M191" s="414">
        <v>0</v>
      </c>
      <c r="N191" s="414">
        <v>0</v>
      </c>
      <c r="O191" s="413" t="s">
        <v>26</v>
      </c>
      <c r="P191" s="413" t="s">
        <v>26</v>
      </c>
      <c r="Q191" s="412">
        <f t="shared" si="76"/>
        <v>0</v>
      </c>
      <c r="R191" s="411" t="s">
        <v>26</v>
      </c>
      <c r="S191" s="411" t="s">
        <v>26</v>
      </c>
      <c r="T191" s="409">
        <f>SUM(T192:T193)</f>
        <v>0</v>
      </c>
      <c r="U191" s="411" t="s">
        <v>26</v>
      </c>
      <c r="V191" s="411" t="s">
        <v>26</v>
      </c>
      <c r="W191" s="405"/>
    </row>
    <row r="192" spans="1:23" ht="18" customHeight="1">
      <c r="A192" s="426"/>
      <c r="B192" s="427"/>
      <c r="C192" s="428"/>
      <c r="D192" s="496"/>
      <c r="E192" s="430"/>
      <c r="F192" s="430"/>
      <c r="G192" s="462"/>
      <c r="H192" s="463"/>
      <c r="I192" s="433"/>
      <c r="J192" s="463"/>
      <c r="K192" s="463"/>
      <c r="L192" s="433"/>
      <c r="M192" s="463"/>
      <c r="N192" s="463"/>
      <c r="O192" s="463"/>
      <c r="P192" s="463"/>
      <c r="Q192" s="463"/>
      <c r="R192" s="463"/>
      <c r="S192" s="463"/>
      <c r="T192" s="463"/>
      <c r="U192" s="463"/>
      <c r="V192" s="463"/>
      <c r="W192" s="463"/>
    </row>
    <row r="194" spans="20:33">
      <c r="T194" s="499"/>
      <c r="U194" s="500"/>
      <c r="V194" s="500"/>
      <c r="W194" s="500"/>
      <c r="X194" s="500"/>
      <c r="Y194" s="500"/>
      <c r="Z194" s="500"/>
      <c r="AA194" s="500"/>
      <c r="AB194" s="500"/>
      <c r="AC194" s="500"/>
      <c r="AD194" s="500"/>
      <c r="AE194" s="500"/>
      <c r="AF194" s="500"/>
      <c r="AG194" s="500"/>
    </row>
    <row r="195" spans="20:33">
      <c r="T195" s="375" t="s">
        <v>173</v>
      </c>
      <c r="U195" s="500"/>
      <c r="V195" s="500"/>
      <c r="W195" s="500"/>
      <c r="X195" s="500"/>
      <c r="Y195" s="500"/>
      <c r="Z195" s="500"/>
      <c r="AA195" s="500"/>
      <c r="AB195" s="500"/>
      <c r="AC195" s="500"/>
      <c r="AD195" s="500"/>
      <c r="AE195" s="500"/>
      <c r="AF195" s="500"/>
      <c r="AG195" s="500"/>
    </row>
    <row r="196" spans="20:33">
      <c r="T196" s="375"/>
      <c r="U196" s="499"/>
      <c r="V196" s="499"/>
      <c r="W196" s="499"/>
      <c r="X196" s="499"/>
      <c r="Y196" s="499"/>
      <c r="Z196" s="499"/>
      <c r="AA196" s="499"/>
      <c r="AB196" s="499"/>
      <c r="AC196" s="499"/>
      <c r="AD196" s="499"/>
      <c r="AE196" s="499"/>
      <c r="AF196" s="499"/>
      <c r="AG196" s="499"/>
    </row>
    <row r="197" spans="20:33">
      <c r="T197" s="375"/>
      <c r="U197" s="500"/>
      <c r="V197" s="500"/>
      <c r="W197" s="500"/>
      <c r="X197" s="500"/>
      <c r="Y197" s="500"/>
      <c r="Z197" s="500"/>
      <c r="AA197" s="500"/>
      <c r="AB197" s="500"/>
      <c r="AC197" s="500"/>
      <c r="AD197" s="500"/>
      <c r="AE197" s="500"/>
      <c r="AF197" s="500"/>
      <c r="AG197" s="500"/>
    </row>
    <row r="198" spans="20:33">
      <c r="T198" s="375"/>
      <c r="U198" s="500"/>
      <c r="V198" s="500"/>
      <c r="W198" s="500"/>
      <c r="X198" s="500"/>
      <c r="Y198" s="500"/>
      <c r="Z198" s="500"/>
      <c r="AA198" s="500"/>
      <c r="AB198" s="500"/>
      <c r="AC198" s="500"/>
      <c r="AD198" s="500"/>
      <c r="AE198" s="500"/>
      <c r="AF198" s="500"/>
      <c r="AG198" s="500"/>
    </row>
    <row r="199" spans="20:33">
      <c r="T199" s="501" t="s">
        <v>176</v>
      </c>
      <c r="U199" s="502"/>
      <c r="V199" s="502"/>
      <c r="W199" s="502"/>
      <c r="X199" s="502"/>
      <c r="Y199" s="502"/>
      <c r="Z199" s="502"/>
      <c r="AA199" s="502"/>
      <c r="AB199" s="502"/>
      <c r="AC199" s="502"/>
      <c r="AD199" s="502"/>
      <c r="AE199" s="502"/>
      <c r="AF199" s="502"/>
      <c r="AG199" s="502"/>
    </row>
    <row r="200" spans="20:33">
      <c r="T200" s="375" t="s">
        <v>175</v>
      </c>
      <c r="U200" s="500"/>
      <c r="V200" s="500"/>
      <c r="W200" s="500"/>
      <c r="X200" s="500"/>
      <c r="Y200" s="500"/>
      <c r="Z200" s="500"/>
      <c r="AA200" s="500"/>
      <c r="AB200" s="500"/>
      <c r="AC200" s="500"/>
      <c r="AD200" s="500"/>
      <c r="AE200" s="500"/>
      <c r="AF200" s="500"/>
      <c r="AG200" s="500"/>
    </row>
    <row r="201" spans="20:33">
      <c r="T201" s="375" t="s">
        <v>174</v>
      </c>
      <c r="U201" s="500"/>
      <c r="V201" s="500"/>
      <c r="W201" s="500"/>
      <c r="X201" s="500"/>
      <c r="Y201" s="500"/>
      <c r="Z201" s="500"/>
      <c r="AA201" s="500"/>
      <c r="AB201" s="500"/>
      <c r="AC201" s="500"/>
      <c r="AD201" s="500"/>
      <c r="AE201" s="500"/>
      <c r="AF201" s="500"/>
      <c r="AG201" s="500"/>
    </row>
  </sheetData>
  <mergeCells count="76">
    <mergeCell ref="B161:D161"/>
    <mergeCell ref="B165:D165"/>
    <mergeCell ref="B166:D166"/>
    <mergeCell ref="C167:D167"/>
    <mergeCell ref="C172:D172"/>
    <mergeCell ref="C178:D178"/>
    <mergeCell ref="B142:D142"/>
    <mergeCell ref="B143:D143"/>
    <mergeCell ref="C144:D144"/>
    <mergeCell ref="B153:D153"/>
    <mergeCell ref="B154:D154"/>
    <mergeCell ref="C155:D155"/>
    <mergeCell ref="B132:D132"/>
    <mergeCell ref="C133:D133"/>
    <mergeCell ref="B136:D136"/>
    <mergeCell ref="C137:D137"/>
    <mergeCell ref="B139:D139"/>
    <mergeCell ref="C140:D140"/>
    <mergeCell ref="C123:D123"/>
    <mergeCell ref="C124:D124"/>
    <mergeCell ref="B126:D126"/>
    <mergeCell ref="C127:D127"/>
    <mergeCell ref="B129:D129"/>
    <mergeCell ref="C130:D130"/>
    <mergeCell ref="B115:D115"/>
    <mergeCell ref="C116:D116"/>
    <mergeCell ref="B118:D118"/>
    <mergeCell ref="C119:D119"/>
    <mergeCell ref="C120:D120"/>
    <mergeCell ref="B122:D122"/>
    <mergeCell ref="B106:D106"/>
    <mergeCell ref="C107:D107"/>
    <mergeCell ref="B109:D109"/>
    <mergeCell ref="C110:D110"/>
    <mergeCell ref="B112:D112"/>
    <mergeCell ref="C113:D113"/>
    <mergeCell ref="C88:D88"/>
    <mergeCell ref="B90:D90"/>
    <mergeCell ref="B91:D91"/>
    <mergeCell ref="C92:D92"/>
    <mergeCell ref="B103:D103"/>
    <mergeCell ref="C104:D104"/>
    <mergeCell ref="C80:D80"/>
    <mergeCell ref="C81:D81"/>
    <mergeCell ref="B83:D83"/>
    <mergeCell ref="C84:D84"/>
    <mergeCell ref="C85:D85"/>
    <mergeCell ref="B87:D87"/>
    <mergeCell ref="C71:D71"/>
    <mergeCell ref="B73:D73"/>
    <mergeCell ref="C74:D74"/>
    <mergeCell ref="B76:D76"/>
    <mergeCell ref="C77:D77"/>
    <mergeCell ref="B79:D79"/>
    <mergeCell ref="B12:D12"/>
    <mergeCell ref="C13:D13"/>
    <mergeCell ref="C18:D18"/>
    <mergeCell ref="B65:D65"/>
    <mergeCell ref="C66:D66"/>
    <mergeCell ref="B70:D70"/>
    <mergeCell ref="O7:Q7"/>
    <mergeCell ref="R7:T7"/>
    <mergeCell ref="U7:V7"/>
    <mergeCell ref="W7:W8"/>
    <mergeCell ref="B9:D9"/>
    <mergeCell ref="B11:D11"/>
    <mergeCell ref="A1:W1"/>
    <mergeCell ref="A2:W2"/>
    <mergeCell ref="A7:A8"/>
    <mergeCell ref="B7:D8"/>
    <mergeCell ref="E7:F7"/>
    <mergeCell ref="G7:G8"/>
    <mergeCell ref="H7:H8"/>
    <mergeCell ref="I7:I8"/>
    <mergeCell ref="J7:K7"/>
    <mergeCell ref="L7:M7"/>
  </mergeCells>
  <printOptions horizontalCentered="1"/>
  <pageMargins left="0.25" right="0.25" top="0.75" bottom="0.75" header="0.3" footer="0.3"/>
  <pageSetup paperSize="768" scale="65" pageOrder="overThenDown" orientation="landscape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FF00"/>
  </sheetPr>
  <dimension ref="A1:AG201"/>
  <sheetViews>
    <sheetView view="pageBreakPreview" topLeftCell="A4" zoomScale="110" zoomScaleSheetLayoutView="110" workbookViewId="0">
      <pane xSplit="8115" ySplit="2175" topLeftCell="A35" activePane="bottomLeft"/>
      <selection activeCell="A13" sqref="A13"/>
      <selection pane="topRight" activeCell="O8" sqref="O8"/>
      <selection pane="bottomLeft" activeCell="E39" sqref="E39"/>
      <selection pane="bottomRight" activeCell="I19" sqref="I19"/>
    </sheetView>
  </sheetViews>
  <sheetFormatPr defaultRowHeight="14.25"/>
  <cols>
    <col min="1" max="1" width="3.625" style="4" customWidth="1"/>
    <col min="2" max="2" width="2" customWidth="1"/>
    <col min="3" max="3" width="2.5" customWidth="1"/>
    <col min="4" max="4" width="27.125" customWidth="1"/>
    <col min="5" max="5" width="12" style="7" customWidth="1"/>
    <col min="6" max="6" width="10.25" style="7" customWidth="1"/>
    <col min="7" max="7" width="12.75" customWidth="1"/>
    <col min="8" max="8" width="7.875" customWidth="1"/>
    <col min="9" max="9" width="10.625" customWidth="1"/>
    <col min="10" max="11" width="8" customWidth="1"/>
    <col min="12" max="12" width="11" customWidth="1"/>
    <col min="13" max="13" width="5.5" customWidth="1"/>
    <col min="14" max="14" width="8.5" customWidth="1"/>
    <col min="15" max="15" width="13.75" customWidth="1"/>
    <col min="16" max="16" width="7.75" customWidth="1"/>
    <col min="17" max="17" width="10.75" customWidth="1"/>
    <col min="18" max="18" width="10.625" customWidth="1"/>
    <col min="19" max="19" width="7.625" customWidth="1"/>
    <col min="20" max="20" width="10.75" customWidth="1"/>
    <col min="21" max="21" width="8.75" customWidth="1"/>
    <col min="22" max="22" width="9.625" customWidth="1"/>
    <col min="23" max="23" width="10.75" customWidth="1"/>
  </cols>
  <sheetData>
    <row r="1" spans="1:23" ht="15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</row>
    <row r="2" spans="1:23" ht="15">
      <c r="A2" s="296" t="s">
        <v>1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</row>
    <row r="4" spans="1:23" s="35" customFormat="1" ht="12">
      <c r="A4" s="34"/>
      <c r="B4" s="34" t="s">
        <v>2</v>
      </c>
      <c r="E4" s="36" t="s">
        <v>170</v>
      </c>
      <c r="F4" s="37"/>
    </row>
    <row r="5" spans="1:23" s="35" customFormat="1" ht="12">
      <c r="A5" s="34"/>
      <c r="B5" s="34" t="s">
        <v>3</v>
      </c>
      <c r="E5" s="36" t="s">
        <v>183</v>
      </c>
      <c r="F5" s="37"/>
    </row>
    <row r="6" spans="1:23" s="2" customFormat="1" ht="12">
      <c r="A6" s="5"/>
      <c r="E6" s="6"/>
      <c r="F6" s="6"/>
    </row>
    <row r="7" spans="1:23" s="1" customFormat="1" ht="24" customHeight="1">
      <c r="A7" s="275" t="s">
        <v>4</v>
      </c>
      <c r="B7" s="275" t="s">
        <v>5</v>
      </c>
      <c r="C7" s="275"/>
      <c r="D7" s="275"/>
      <c r="E7" s="275" t="s">
        <v>8</v>
      </c>
      <c r="F7" s="275"/>
      <c r="G7" s="275" t="s">
        <v>9</v>
      </c>
      <c r="H7" s="278" t="s">
        <v>10</v>
      </c>
      <c r="I7" s="278" t="s">
        <v>11</v>
      </c>
      <c r="J7" s="279" t="s">
        <v>12</v>
      </c>
      <c r="K7" s="280"/>
      <c r="L7" s="276" t="s">
        <v>15</v>
      </c>
      <c r="M7" s="277"/>
      <c r="N7" s="262" t="s">
        <v>18</v>
      </c>
      <c r="O7" s="275" t="s">
        <v>19</v>
      </c>
      <c r="P7" s="275"/>
      <c r="Q7" s="275"/>
      <c r="R7" s="275" t="s">
        <v>20</v>
      </c>
      <c r="S7" s="275"/>
      <c r="T7" s="275"/>
      <c r="U7" s="275" t="s">
        <v>22</v>
      </c>
      <c r="V7" s="275"/>
      <c r="W7" s="275" t="s">
        <v>169</v>
      </c>
    </row>
    <row r="8" spans="1:23" s="1" customFormat="1" ht="36">
      <c r="A8" s="275"/>
      <c r="B8" s="275"/>
      <c r="C8" s="275"/>
      <c r="D8" s="275"/>
      <c r="E8" s="262" t="s">
        <v>6</v>
      </c>
      <c r="F8" s="262" t="s">
        <v>7</v>
      </c>
      <c r="G8" s="275"/>
      <c r="H8" s="278"/>
      <c r="I8" s="278"/>
      <c r="J8" s="259" t="s">
        <v>13</v>
      </c>
      <c r="K8" s="259" t="s">
        <v>14</v>
      </c>
      <c r="L8" s="259" t="s">
        <v>16</v>
      </c>
      <c r="M8" s="259" t="s">
        <v>17</v>
      </c>
      <c r="N8" s="259" t="s">
        <v>17</v>
      </c>
      <c r="O8" s="259" t="s">
        <v>23</v>
      </c>
      <c r="P8" s="259" t="s">
        <v>21</v>
      </c>
      <c r="Q8" s="259" t="s">
        <v>16</v>
      </c>
      <c r="R8" s="259" t="s">
        <v>23</v>
      </c>
      <c r="S8" s="259" t="s">
        <v>21</v>
      </c>
      <c r="T8" s="259" t="s">
        <v>16</v>
      </c>
      <c r="U8" s="259" t="s">
        <v>23</v>
      </c>
      <c r="V8" s="259" t="s">
        <v>21</v>
      </c>
      <c r="W8" s="275"/>
    </row>
    <row r="9" spans="1:23">
      <c r="A9" s="259">
        <v>1</v>
      </c>
      <c r="B9" s="279">
        <v>2</v>
      </c>
      <c r="C9" s="297"/>
      <c r="D9" s="280"/>
      <c r="E9" s="259">
        <v>3</v>
      </c>
      <c r="F9" s="259">
        <v>4</v>
      </c>
      <c r="G9" s="259">
        <v>5</v>
      </c>
      <c r="H9" s="259">
        <v>6</v>
      </c>
      <c r="I9" s="259">
        <v>7</v>
      </c>
      <c r="J9" s="259">
        <v>8</v>
      </c>
      <c r="K9" s="259">
        <v>9</v>
      </c>
      <c r="L9" s="120">
        <v>10</v>
      </c>
      <c r="M9" s="259">
        <v>11</v>
      </c>
      <c r="N9" s="259">
        <v>12</v>
      </c>
      <c r="O9" s="259">
        <v>13</v>
      </c>
      <c r="P9" s="259">
        <v>14</v>
      </c>
      <c r="Q9" s="259">
        <v>15</v>
      </c>
      <c r="R9" s="259">
        <v>16</v>
      </c>
      <c r="S9" s="259">
        <v>17</v>
      </c>
      <c r="T9" s="259">
        <v>18</v>
      </c>
      <c r="U9" s="259">
        <v>19</v>
      </c>
      <c r="V9" s="259">
        <v>20</v>
      </c>
      <c r="W9" s="259">
        <v>21</v>
      </c>
    </row>
    <row r="10" spans="1:23">
      <c r="A10" s="201"/>
      <c r="B10" s="130"/>
      <c r="C10" s="131"/>
      <c r="D10" s="202"/>
      <c r="E10" s="201"/>
      <c r="F10" s="201"/>
      <c r="G10" s="203"/>
      <c r="H10" s="203"/>
      <c r="I10" s="203"/>
      <c r="J10" s="203"/>
      <c r="K10" s="203"/>
      <c r="L10" s="204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203"/>
    </row>
    <row r="11" spans="1:23" s="3" customFormat="1" ht="33.75" customHeight="1">
      <c r="A11" s="85">
        <v>1</v>
      </c>
      <c r="B11" s="272" t="s">
        <v>24</v>
      </c>
      <c r="C11" s="273"/>
      <c r="D11" s="274"/>
      <c r="E11" s="154">
        <f>E12+E65</f>
        <v>7960000000</v>
      </c>
      <c r="F11" s="154">
        <f>F12+F65</f>
        <v>0</v>
      </c>
      <c r="G11" s="220"/>
      <c r="H11" s="166"/>
      <c r="I11" s="159"/>
      <c r="J11" s="166"/>
      <c r="K11" s="166"/>
      <c r="L11" s="159"/>
      <c r="M11" s="166"/>
      <c r="N11" s="166"/>
      <c r="O11" s="166"/>
      <c r="P11" s="166"/>
      <c r="Q11" s="166"/>
      <c r="R11" s="166"/>
      <c r="S11" s="166"/>
      <c r="T11" s="175"/>
      <c r="U11" s="166"/>
      <c r="V11" s="166"/>
      <c r="W11" s="166"/>
    </row>
    <row r="12" spans="1:23" s="3" customFormat="1" ht="18" customHeight="1">
      <c r="A12" s="85"/>
      <c r="B12" s="272" t="s">
        <v>25</v>
      </c>
      <c r="C12" s="273"/>
      <c r="D12" s="274"/>
      <c r="E12" s="154">
        <f>E13+E18</f>
        <v>7860000000</v>
      </c>
      <c r="F12" s="154">
        <f>F13+F18</f>
        <v>0</v>
      </c>
      <c r="G12" s="220"/>
      <c r="H12" s="166"/>
      <c r="I12" s="159"/>
      <c r="J12" s="166"/>
      <c r="K12" s="166"/>
      <c r="L12" s="159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</row>
    <row r="13" spans="1:23" ht="42" customHeight="1">
      <c r="A13" s="156"/>
      <c r="B13" s="62" t="s">
        <v>26</v>
      </c>
      <c r="C13" s="267" t="s">
        <v>27</v>
      </c>
      <c r="D13" s="268"/>
      <c r="E13" s="158">
        <f>SUM(E14:E16)</f>
        <v>350000000</v>
      </c>
      <c r="F13" s="158">
        <f>SUM(F14:F16)</f>
        <v>0</v>
      </c>
      <c r="G13" s="221" t="s">
        <v>26</v>
      </c>
      <c r="H13" s="165" t="s">
        <v>26</v>
      </c>
      <c r="I13" s="155">
        <v>0</v>
      </c>
      <c r="J13" s="164" t="s">
        <v>26</v>
      </c>
      <c r="K13" s="164" t="s">
        <v>26</v>
      </c>
      <c r="L13" s="155">
        <v>0</v>
      </c>
      <c r="M13" s="153">
        <v>0</v>
      </c>
      <c r="N13" s="153">
        <v>0</v>
      </c>
      <c r="O13" s="164" t="s">
        <v>26</v>
      </c>
      <c r="P13" s="164" t="s">
        <v>26</v>
      </c>
      <c r="Q13" s="158">
        <f>SUM(Q14:Q16)</f>
        <v>145783000</v>
      </c>
      <c r="R13" s="165" t="s">
        <v>26</v>
      </c>
      <c r="S13" s="165" t="s">
        <v>26</v>
      </c>
      <c r="T13" s="158">
        <f>SUM(T14:T16)</f>
        <v>0</v>
      </c>
      <c r="U13" s="165" t="s">
        <v>26</v>
      </c>
      <c r="V13" s="165" t="s">
        <v>26</v>
      </c>
      <c r="W13" s="156"/>
    </row>
    <row r="14" spans="1:23" s="333" customFormat="1" ht="40.5" customHeight="1">
      <c r="A14" s="320"/>
      <c r="B14" s="334"/>
      <c r="C14" s="335">
        <v>1</v>
      </c>
      <c r="D14" s="336" t="s">
        <v>28</v>
      </c>
      <c r="E14" s="325">
        <v>146250000</v>
      </c>
      <c r="F14" s="325">
        <v>0</v>
      </c>
      <c r="G14" s="326" t="s">
        <v>184</v>
      </c>
      <c r="H14" s="326" t="s">
        <v>200</v>
      </c>
      <c r="I14" s="328">
        <v>145783000</v>
      </c>
      <c r="J14" s="331">
        <v>43292</v>
      </c>
      <c r="K14" s="331">
        <v>43365</v>
      </c>
      <c r="L14" s="328">
        <f>I14</f>
        <v>145783000</v>
      </c>
      <c r="M14" s="324">
        <f>I14/L14*100</f>
        <v>100</v>
      </c>
      <c r="N14" s="329">
        <v>100</v>
      </c>
      <c r="O14" s="330" t="s">
        <v>189</v>
      </c>
      <c r="P14" s="331">
        <v>43340</v>
      </c>
      <c r="Q14" s="328">
        <f t="shared" ref="Q14:Q16" si="0">L14</f>
        <v>145783000</v>
      </c>
      <c r="R14" s="320" t="s">
        <v>207</v>
      </c>
      <c r="S14" s="327">
        <v>43332</v>
      </c>
      <c r="T14" s="325">
        <f t="shared" ref="T14:T16" si="1">SUM(T15:T17)</f>
        <v>0</v>
      </c>
      <c r="U14" s="332" t="s">
        <v>26</v>
      </c>
      <c r="V14" s="332" t="s">
        <v>26</v>
      </c>
      <c r="W14" s="320"/>
    </row>
    <row r="15" spans="1:23" ht="39.75" customHeight="1">
      <c r="A15" s="156"/>
      <c r="B15" s="64"/>
      <c r="C15" s="65">
        <v>2</v>
      </c>
      <c r="D15" s="66" t="s">
        <v>29</v>
      </c>
      <c r="E15" s="158">
        <v>195000000</v>
      </c>
      <c r="F15" s="158">
        <v>0</v>
      </c>
      <c r="G15" s="221" t="s">
        <v>26</v>
      </c>
      <c r="H15" s="165" t="s">
        <v>26</v>
      </c>
      <c r="I15" s="155">
        <v>0</v>
      </c>
      <c r="J15" s="164" t="s">
        <v>26</v>
      </c>
      <c r="K15" s="164" t="s">
        <v>26</v>
      </c>
      <c r="L15" s="155">
        <v>0</v>
      </c>
      <c r="M15" s="153">
        <v>0</v>
      </c>
      <c r="N15" s="153">
        <v>0</v>
      </c>
      <c r="O15" s="164" t="s">
        <v>26</v>
      </c>
      <c r="P15" s="164" t="s">
        <v>26</v>
      </c>
      <c r="Q15" s="155">
        <f t="shared" si="0"/>
        <v>0</v>
      </c>
      <c r="R15" s="165" t="s">
        <v>26</v>
      </c>
      <c r="S15" s="165" t="s">
        <v>26</v>
      </c>
      <c r="T15" s="158">
        <f t="shared" si="1"/>
        <v>0</v>
      </c>
      <c r="U15" s="165" t="s">
        <v>26</v>
      </c>
      <c r="V15" s="165" t="s">
        <v>26</v>
      </c>
      <c r="W15" s="156"/>
    </row>
    <row r="16" spans="1:23" ht="18" customHeight="1">
      <c r="A16" s="156"/>
      <c r="B16" s="64"/>
      <c r="C16" s="65"/>
      <c r="D16" s="67" t="s">
        <v>30</v>
      </c>
      <c r="E16" s="158">
        <v>8750000</v>
      </c>
      <c r="F16" s="158">
        <v>0</v>
      </c>
      <c r="G16" s="221" t="s">
        <v>26</v>
      </c>
      <c r="H16" s="165" t="s">
        <v>26</v>
      </c>
      <c r="I16" s="155">
        <v>0</v>
      </c>
      <c r="J16" s="164" t="s">
        <v>26</v>
      </c>
      <c r="K16" s="164" t="s">
        <v>26</v>
      </c>
      <c r="L16" s="155">
        <v>0</v>
      </c>
      <c r="M16" s="153">
        <v>0</v>
      </c>
      <c r="N16" s="153">
        <v>0</v>
      </c>
      <c r="O16" s="164" t="s">
        <v>26</v>
      </c>
      <c r="P16" s="164" t="s">
        <v>26</v>
      </c>
      <c r="Q16" s="155">
        <f t="shared" si="0"/>
        <v>0</v>
      </c>
      <c r="R16" s="165" t="s">
        <v>26</v>
      </c>
      <c r="S16" s="165" t="s">
        <v>26</v>
      </c>
      <c r="T16" s="158">
        <f t="shared" si="1"/>
        <v>0</v>
      </c>
      <c r="U16" s="165" t="s">
        <v>26</v>
      </c>
      <c r="V16" s="165" t="s">
        <v>26</v>
      </c>
      <c r="W16" s="156"/>
    </row>
    <row r="17" spans="1:23" ht="10.5" customHeight="1">
      <c r="A17" s="156"/>
      <c r="B17" s="64"/>
      <c r="C17" s="65"/>
      <c r="D17" s="66"/>
      <c r="E17" s="158"/>
      <c r="F17" s="158"/>
      <c r="G17" s="222"/>
      <c r="H17" s="167"/>
      <c r="I17" s="155"/>
      <c r="J17" s="167"/>
      <c r="K17" s="167"/>
      <c r="L17" s="155"/>
      <c r="M17" s="167"/>
      <c r="N17" s="167"/>
      <c r="O17" s="167"/>
      <c r="P17" s="167"/>
      <c r="Q17" s="167" t="s">
        <v>195</v>
      </c>
      <c r="R17" s="167"/>
      <c r="S17" s="167"/>
      <c r="T17" s="167"/>
      <c r="U17" s="167"/>
      <c r="V17" s="167"/>
      <c r="W17" s="167"/>
    </row>
    <row r="18" spans="1:23" ht="27.95" customHeight="1">
      <c r="A18" s="156"/>
      <c r="B18" s="62" t="s">
        <v>26</v>
      </c>
      <c r="C18" s="267" t="s">
        <v>31</v>
      </c>
      <c r="D18" s="268"/>
      <c r="E18" s="158">
        <f>SUM(E19:E63)</f>
        <v>7510000000</v>
      </c>
      <c r="F18" s="158">
        <f>SUM(F19:F63)</f>
        <v>0</v>
      </c>
      <c r="G18" s="223">
        <f t="shared" ref="G18:L18" si="2">SUM(G19:G63)</f>
        <v>0</v>
      </c>
      <c r="H18" s="158">
        <f t="shared" si="2"/>
        <v>0</v>
      </c>
      <c r="I18" s="158">
        <f t="shared" si="2"/>
        <v>1864747000</v>
      </c>
      <c r="J18" s="158">
        <f t="shared" si="2"/>
        <v>476323</v>
      </c>
      <c r="K18" s="158"/>
      <c r="L18" s="158">
        <f t="shared" si="2"/>
        <v>680570000</v>
      </c>
      <c r="M18" s="167"/>
      <c r="N18" s="167"/>
      <c r="O18" s="167"/>
      <c r="P18" s="167"/>
      <c r="Q18" s="158">
        <f t="shared" ref="Q18" si="3">SUM(Q19:Q63)</f>
        <v>680570000</v>
      </c>
      <c r="R18" s="167"/>
      <c r="S18" s="167"/>
      <c r="T18" s="167"/>
      <c r="U18" s="167"/>
      <c r="V18" s="167"/>
      <c r="W18" s="167"/>
    </row>
    <row r="19" spans="1:23" s="244" customFormat="1" ht="40.5" customHeight="1">
      <c r="A19" s="245"/>
      <c r="B19" s="263"/>
      <c r="C19" s="264">
        <v>1</v>
      </c>
      <c r="D19" s="265" t="s">
        <v>32</v>
      </c>
      <c r="E19" s="250">
        <v>195150000</v>
      </c>
      <c r="F19" s="250">
        <v>0</v>
      </c>
      <c r="G19" s="251" t="s">
        <v>226</v>
      </c>
      <c r="H19" s="251" t="s">
        <v>225</v>
      </c>
      <c r="I19" s="250">
        <v>194320000</v>
      </c>
      <c r="J19" s="252">
        <v>43315</v>
      </c>
      <c r="K19" s="252">
        <v>43375</v>
      </c>
      <c r="L19" s="253">
        <v>0</v>
      </c>
      <c r="M19" s="254">
        <v>0</v>
      </c>
      <c r="N19" s="254">
        <v>0</v>
      </c>
      <c r="O19" s="255" t="s">
        <v>26</v>
      </c>
      <c r="P19" s="255" t="s">
        <v>26</v>
      </c>
      <c r="Q19" s="253">
        <f t="shared" ref="Q19:Q63" si="4">L19</f>
        <v>0</v>
      </c>
      <c r="R19" s="245" t="s">
        <v>224</v>
      </c>
      <c r="S19" s="266">
        <v>43342</v>
      </c>
      <c r="T19" s="250">
        <f t="shared" ref="T19:T63" si="5">SUM(T20:T22)</f>
        <v>0</v>
      </c>
      <c r="U19" s="256" t="s">
        <v>26</v>
      </c>
      <c r="V19" s="256" t="s">
        <v>26</v>
      </c>
      <c r="W19" s="245"/>
    </row>
    <row r="20" spans="1:23" s="333" customFormat="1" ht="39.950000000000003" customHeight="1">
      <c r="A20" s="320"/>
      <c r="B20" s="334"/>
      <c r="C20" s="335">
        <v>2</v>
      </c>
      <c r="D20" s="336" t="s">
        <v>33</v>
      </c>
      <c r="E20" s="325">
        <v>195150000</v>
      </c>
      <c r="F20" s="325">
        <v>0</v>
      </c>
      <c r="G20" s="326" t="s">
        <v>185</v>
      </c>
      <c r="H20" s="326" t="s">
        <v>199</v>
      </c>
      <c r="I20" s="325">
        <v>194445000</v>
      </c>
      <c r="J20" s="327">
        <v>43306</v>
      </c>
      <c r="K20" s="327">
        <v>43380</v>
      </c>
      <c r="L20" s="328">
        <f>I20</f>
        <v>194445000</v>
      </c>
      <c r="M20" s="324">
        <f>L20/I20*100</f>
        <v>100</v>
      </c>
      <c r="N20" s="329">
        <v>100</v>
      </c>
      <c r="O20" s="330" t="s">
        <v>194</v>
      </c>
      <c r="P20" s="331">
        <v>43333</v>
      </c>
      <c r="Q20" s="328">
        <f t="shared" si="4"/>
        <v>194445000</v>
      </c>
      <c r="R20" s="320" t="s">
        <v>208</v>
      </c>
      <c r="S20" s="327">
        <v>43332</v>
      </c>
      <c r="T20" s="325">
        <f t="shared" si="5"/>
        <v>0</v>
      </c>
      <c r="U20" s="332" t="s">
        <v>26</v>
      </c>
      <c r="V20" s="332" t="s">
        <v>26</v>
      </c>
      <c r="W20" s="320"/>
    </row>
    <row r="21" spans="1:23" s="244" customFormat="1" ht="39.950000000000003" customHeight="1">
      <c r="A21" s="245"/>
      <c r="B21" s="263"/>
      <c r="C21" s="264">
        <v>3</v>
      </c>
      <c r="D21" s="265" t="s">
        <v>34</v>
      </c>
      <c r="E21" s="250">
        <v>195150000</v>
      </c>
      <c r="F21" s="250">
        <v>0</v>
      </c>
      <c r="G21" s="251" t="s">
        <v>221</v>
      </c>
      <c r="H21" s="251" t="s">
        <v>222</v>
      </c>
      <c r="I21" s="250">
        <v>194578000</v>
      </c>
      <c r="J21" s="252">
        <v>43319</v>
      </c>
      <c r="K21" s="252">
        <v>43378</v>
      </c>
      <c r="L21" s="253">
        <v>0</v>
      </c>
      <c r="M21" s="254">
        <v>0</v>
      </c>
      <c r="N21" s="254">
        <v>0</v>
      </c>
      <c r="O21" s="255" t="s">
        <v>26</v>
      </c>
      <c r="P21" s="255" t="s">
        <v>26</v>
      </c>
      <c r="Q21" s="253">
        <f t="shared" si="4"/>
        <v>0</v>
      </c>
      <c r="R21" s="245" t="s">
        <v>223</v>
      </c>
      <c r="S21" s="252">
        <v>43317</v>
      </c>
      <c r="T21" s="250">
        <f t="shared" si="5"/>
        <v>0</v>
      </c>
      <c r="U21" s="256" t="s">
        <v>26</v>
      </c>
      <c r="V21" s="256" t="s">
        <v>26</v>
      </c>
      <c r="W21" s="245"/>
    </row>
    <row r="22" spans="1:23" ht="54" customHeight="1">
      <c r="A22" s="156"/>
      <c r="B22" s="64"/>
      <c r="C22" s="65">
        <v>4</v>
      </c>
      <c r="D22" s="66" t="s">
        <v>35</v>
      </c>
      <c r="E22" s="158">
        <v>146400000</v>
      </c>
      <c r="F22" s="158">
        <v>0</v>
      </c>
      <c r="G22" s="221" t="s">
        <v>26</v>
      </c>
      <c r="H22" s="165" t="s">
        <v>26</v>
      </c>
      <c r="I22" s="158">
        <v>0</v>
      </c>
      <c r="J22" s="165" t="s">
        <v>26</v>
      </c>
      <c r="K22" s="165" t="s">
        <v>26</v>
      </c>
      <c r="L22" s="155">
        <v>0</v>
      </c>
      <c r="M22" s="153">
        <v>0</v>
      </c>
      <c r="N22" s="153">
        <v>0</v>
      </c>
      <c r="O22" s="164" t="s">
        <v>26</v>
      </c>
      <c r="P22" s="164" t="s">
        <v>26</v>
      </c>
      <c r="Q22" s="155">
        <f t="shared" si="4"/>
        <v>0</v>
      </c>
      <c r="R22" s="165" t="s">
        <v>26</v>
      </c>
      <c r="S22" s="165" t="s">
        <v>26</v>
      </c>
      <c r="T22" s="158">
        <f t="shared" si="5"/>
        <v>0</v>
      </c>
      <c r="U22" s="165" t="s">
        <v>26</v>
      </c>
      <c r="V22" s="165" t="s">
        <v>26</v>
      </c>
      <c r="W22" s="156"/>
    </row>
    <row r="23" spans="1:23" s="333" customFormat="1" ht="39.950000000000003" customHeight="1">
      <c r="A23" s="320"/>
      <c r="B23" s="334"/>
      <c r="C23" s="335">
        <v>5</v>
      </c>
      <c r="D23" s="336" t="s">
        <v>36</v>
      </c>
      <c r="E23" s="325">
        <v>195150000</v>
      </c>
      <c r="F23" s="325">
        <v>0</v>
      </c>
      <c r="G23" s="326" t="s">
        <v>184</v>
      </c>
      <c r="H23" s="326" t="s">
        <v>191</v>
      </c>
      <c r="I23" s="325">
        <v>194580000</v>
      </c>
      <c r="J23" s="327">
        <v>43306</v>
      </c>
      <c r="K23" s="327">
        <v>43380</v>
      </c>
      <c r="L23" s="328">
        <f>I23</f>
        <v>194580000</v>
      </c>
      <c r="M23" s="324">
        <f>L23/I23*100</f>
        <v>100</v>
      </c>
      <c r="N23" s="329">
        <v>100</v>
      </c>
      <c r="O23" s="330" t="s">
        <v>193</v>
      </c>
      <c r="P23" s="331">
        <v>43333</v>
      </c>
      <c r="Q23" s="328">
        <f t="shared" si="4"/>
        <v>194580000</v>
      </c>
      <c r="R23" s="320" t="s">
        <v>209</v>
      </c>
      <c r="S23" s="327">
        <v>43328</v>
      </c>
      <c r="T23" s="325">
        <f t="shared" si="5"/>
        <v>0</v>
      </c>
      <c r="U23" s="332" t="s">
        <v>26</v>
      </c>
      <c r="V23" s="332" t="s">
        <v>26</v>
      </c>
      <c r="W23" s="320"/>
    </row>
    <row r="24" spans="1:23" s="333" customFormat="1" ht="52.5" customHeight="1">
      <c r="A24" s="320"/>
      <c r="B24" s="334"/>
      <c r="C24" s="335">
        <v>6</v>
      </c>
      <c r="D24" s="336" t="s">
        <v>37</v>
      </c>
      <c r="E24" s="325">
        <v>146400000</v>
      </c>
      <c r="F24" s="325">
        <v>0</v>
      </c>
      <c r="G24" s="326" t="s">
        <v>186</v>
      </c>
      <c r="H24" s="326" t="s">
        <v>192</v>
      </c>
      <c r="I24" s="325">
        <v>145772000</v>
      </c>
      <c r="J24" s="327">
        <v>43306</v>
      </c>
      <c r="K24" s="327">
        <v>43380</v>
      </c>
      <c r="L24" s="328">
        <f>I24</f>
        <v>145772000</v>
      </c>
      <c r="M24" s="324">
        <f>L24/I24*100</f>
        <v>100</v>
      </c>
      <c r="N24" s="329">
        <v>100</v>
      </c>
      <c r="O24" s="330" t="s">
        <v>190</v>
      </c>
      <c r="P24" s="331">
        <v>43333</v>
      </c>
      <c r="Q24" s="328">
        <f t="shared" si="4"/>
        <v>145772000</v>
      </c>
      <c r="R24" s="320" t="s">
        <v>210</v>
      </c>
      <c r="S24" s="327">
        <v>43332</v>
      </c>
      <c r="T24" s="325">
        <f t="shared" si="5"/>
        <v>0</v>
      </c>
      <c r="U24" s="332" t="s">
        <v>26</v>
      </c>
      <c r="V24" s="332" t="s">
        <v>26</v>
      </c>
      <c r="W24" s="320"/>
    </row>
    <row r="25" spans="1:23" ht="39.950000000000003" customHeight="1">
      <c r="A25" s="156"/>
      <c r="B25" s="64"/>
      <c r="C25" s="65">
        <v>7</v>
      </c>
      <c r="D25" s="66" t="s">
        <v>38</v>
      </c>
      <c r="E25" s="158">
        <v>97650000</v>
      </c>
      <c r="F25" s="158">
        <v>0</v>
      </c>
      <c r="G25" s="221" t="s">
        <v>26</v>
      </c>
      <c r="H25" s="165" t="s">
        <v>26</v>
      </c>
      <c r="I25" s="158">
        <v>0</v>
      </c>
      <c r="J25" s="165" t="s">
        <v>26</v>
      </c>
      <c r="K25" s="165" t="s">
        <v>26</v>
      </c>
      <c r="L25" s="155">
        <v>0</v>
      </c>
      <c r="M25" s="153">
        <v>0</v>
      </c>
      <c r="N25" s="153">
        <v>0</v>
      </c>
      <c r="O25" s="164" t="s">
        <v>26</v>
      </c>
      <c r="P25" s="164" t="s">
        <v>26</v>
      </c>
      <c r="Q25" s="155">
        <f t="shared" si="4"/>
        <v>0</v>
      </c>
      <c r="R25" s="165" t="s">
        <v>26</v>
      </c>
      <c r="S25" s="165" t="s">
        <v>26</v>
      </c>
      <c r="T25" s="158">
        <f t="shared" si="5"/>
        <v>0</v>
      </c>
      <c r="U25" s="165" t="s">
        <v>26</v>
      </c>
      <c r="V25" s="165" t="s">
        <v>26</v>
      </c>
      <c r="W25" s="156"/>
    </row>
    <row r="26" spans="1:23" ht="38.25" customHeight="1">
      <c r="A26" s="156"/>
      <c r="B26" s="64"/>
      <c r="C26" s="65">
        <v>8</v>
      </c>
      <c r="D26" s="66" t="s">
        <v>39</v>
      </c>
      <c r="E26" s="158">
        <v>195150000</v>
      </c>
      <c r="F26" s="158">
        <v>0</v>
      </c>
      <c r="G26" s="221" t="s">
        <v>26</v>
      </c>
      <c r="H26" s="165" t="s">
        <v>26</v>
      </c>
      <c r="I26" s="158">
        <v>0</v>
      </c>
      <c r="J26" s="165" t="s">
        <v>26</v>
      </c>
      <c r="K26" s="165" t="s">
        <v>26</v>
      </c>
      <c r="L26" s="155">
        <v>0</v>
      </c>
      <c r="M26" s="153">
        <v>0</v>
      </c>
      <c r="N26" s="153">
        <v>0</v>
      </c>
      <c r="O26" s="164" t="s">
        <v>26</v>
      </c>
      <c r="P26" s="164" t="s">
        <v>26</v>
      </c>
      <c r="Q26" s="155">
        <f t="shared" si="4"/>
        <v>0</v>
      </c>
      <c r="R26" s="165" t="s">
        <v>26</v>
      </c>
      <c r="S26" s="165" t="s">
        <v>26</v>
      </c>
      <c r="T26" s="158">
        <f t="shared" si="5"/>
        <v>0</v>
      </c>
      <c r="U26" s="165" t="s">
        <v>26</v>
      </c>
      <c r="V26" s="165" t="s">
        <v>26</v>
      </c>
      <c r="W26" s="156"/>
    </row>
    <row r="27" spans="1:23" ht="41.25" customHeight="1">
      <c r="A27" s="160"/>
      <c r="B27" s="70"/>
      <c r="C27" s="71">
        <v>9</v>
      </c>
      <c r="D27" s="72" t="s">
        <v>40</v>
      </c>
      <c r="E27" s="176">
        <v>195150000</v>
      </c>
      <c r="F27" s="176">
        <v>0</v>
      </c>
      <c r="G27" s="224" t="s">
        <v>26</v>
      </c>
      <c r="H27" s="177" t="s">
        <v>26</v>
      </c>
      <c r="I27" s="176">
        <v>0</v>
      </c>
      <c r="J27" s="177" t="s">
        <v>26</v>
      </c>
      <c r="K27" s="177" t="s">
        <v>26</v>
      </c>
      <c r="L27" s="178">
        <v>0</v>
      </c>
      <c r="M27" s="179">
        <v>0</v>
      </c>
      <c r="N27" s="179">
        <v>0</v>
      </c>
      <c r="O27" s="180" t="s">
        <v>26</v>
      </c>
      <c r="P27" s="180" t="s">
        <v>26</v>
      </c>
      <c r="Q27" s="178">
        <f t="shared" si="4"/>
        <v>0</v>
      </c>
      <c r="R27" s="177" t="s">
        <v>26</v>
      </c>
      <c r="S27" s="177" t="s">
        <v>26</v>
      </c>
      <c r="T27" s="176">
        <f t="shared" si="5"/>
        <v>0</v>
      </c>
      <c r="U27" s="177" t="s">
        <v>26</v>
      </c>
      <c r="V27" s="177" t="s">
        <v>26</v>
      </c>
      <c r="W27" s="160"/>
    </row>
    <row r="28" spans="1:23" s="349" customFormat="1" ht="39.950000000000003" customHeight="1">
      <c r="A28" s="338"/>
      <c r="B28" s="339"/>
      <c r="C28" s="340">
        <v>10</v>
      </c>
      <c r="D28" s="341" t="s">
        <v>41</v>
      </c>
      <c r="E28" s="342">
        <v>97650000</v>
      </c>
      <c r="F28" s="342">
        <v>0</v>
      </c>
      <c r="G28" s="343" t="s">
        <v>201</v>
      </c>
      <c r="H28" s="343" t="s">
        <v>202</v>
      </c>
      <c r="I28" s="342">
        <v>96325000</v>
      </c>
      <c r="J28" s="344">
        <v>43291</v>
      </c>
      <c r="K28" s="344">
        <v>43350</v>
      </c>
      <c r="L28" s="345">
        <v>0</v>
      </c>
      <c r="M28" s="346">
        <v>0</v>
      </c>
      <c r="N28" s="346">
        <v>100</v>
      </c>
      <c r="O28" s="347" t="s">
        <v>26</v>
      </c>
      <c r="P28" s="347" t="s">
        <v>26</v>
      </c>
      <c r="Q28" s="345">
        <f t="shared" si="4"/>
        <v>0</v>
      </c>
      <c r="R28" s="338" t="s">
        <v>211</v>
      </c>
      <c r="S28" s="344">
        <v>43328</v>
      </c>
      <c r="T28" s="342">
        <f t="shared" si="5"/>
        <v>0</v>
      </c>
      <c r="U28" s="348" t="s">
        <v>26</v>
      </c>
      <c r="V28" s="348" t="s">
        <v>26</v>
      </c>
      <c r="W28" s="338"/>
    </row>
    <row r="29" spans="1:23" ht="39.950000000000003" customHeight="1">
      <c r="A29" s="156"/>
      <c r="B29" s="64"/>
      <c r="C29" s="65">
        <v>11</v>
      </c>
      <c r="D29" s="66" t="s">
        <v>42</v>
      </c>
      <c r="E29" s="68">
        <v>195150000</v>
      </c>
      <c r="F29" s="158">
        <v>0</v>
      </c>
      <c r="G29" s="221" t="s">
        <v>26</v>
      </c>
      <c r="H29" s="165" t="s">
        <v>26</v>
      </c>
      <c r="I29" s="158">
        <v>0</v>
      </c>
      <c r="J29" s="165" t="s">
        <v>26</v>
      </c>
      <c r="K29" s="165" t="s">
        <v>26</v>
      </c>
      <c r="L29" s="155">
        <v>0</v>
      </c>
      <c r="M29" s="153">
        <v>0</v>
      </c>
      <c r="N29" s="153">
        <v>0</v>
      </c>
      <c r="O29" s="164" t="s">
        <v>26</v>
      </c>
      <c r="P29" s="164" t="s">
        <v>26</v>
      </c>
      <c r="Q29" s="155">
        <f t="shared" si="4"/>
        <v>0</v>
      </c>
      <c r="R29" s="165" t="s">
        <v>26</v>
      </c>
      <c r="S29" s="165" t="s">
        <v>26</v>
      </c>
      <c r="T29" s="158">
        <f t="shared" si="5"/>
        <v>0</v>
      </c>
      <c r="U29" s="165" t="s">
        <v>26</v>
      </c>
      <c r="V29" s="165" t="s">
        <v>26</v>
      </c>
      <c r="W29" s="156"/>
    </row>
    <row r="30" spans="1:23" ht="39.950000000000003" customHeight="1">
      <c r="A30" s="156"/>
      <c r="B30" s="64"/>
      <c r="C30" s="65">
        <v>12</v>
      </c>
      <c r="D30" s="66" t="s">
        <v>172</v>
      </c>
      <c r="E30" s="68">
        <v>195150000</v>
      </c>
      <c r="F30" s="158">
        <v>0</v>
      </c>
      <c r="G30" s="221" t="s">
        <v>26</v>
      </c>
      <c r="H30" s="165" t="s">
        <v>26</v>
      </c>
      <c r="I30" s="158">
        <v>0</v>
      </c>
      <c r="J30" s="165" t="s">
        <v>26</v>
      </c>
      <c r="K30" s="165" t="s">
        <v>26</v>
      </c>
      <c r="L30" s="155">
        <v>0</v>
      </c>
      <c r="M30" s="153">
        <v>0</v>
      </c>
      <c r="N30" s="153">
        <v>0</v>
      </c>
      <c r="O30" s="164" t="s">
        <v>26</v>
      </c>
      <c r="P30" s="164" t="s">
        <v>26</v>
      </c>
      <c r="Q30" s="155">
        <f t="shared" si="4"/>
        <v>0</v>
      </c>
      <c r="R30" s="165" t="s">
        <v>26</v>
      </c>
      <c r="S30" s="165" t="s">
        <v>26</v>
      </c>
      <c r="T30" s="158">
        <f t="shared" si="5"/>
        <v>0</v>
      </c>
      <c r="U30" s="165" t="s">
        <v>26</v>
      </c>
      <c r="V30" s="165" t="s">
        <v>26</v>
      </c>
      <c r="W30" s="156"/>
    </row>
    <row r="31" spans="1:23" ht="39.950000000000003" customHeight="1">
      <c r="A31" s="156"/>
      <c r="B31" s="64"/>
      <c r="C31" s="65">
        <v>13</v>
      </c>
      <c r="D31" s="66" t="s">
        <v>43</v>
      </c>
      <c r="E31" s="68">
        <v>97650000</v>
      </c>
      <c r="F31" s="158">
        <v>0</v>
      </c>
      <c r="G31" s="221" t="s">
        <v>26</v>
      </c>
      <c r="H31" s="165" t="s">
        <v>26</v>
      </c>
      <c r="I31" s="158">
        <v>0</v>
      </c>
      <c r="J31" s="165" t="s">
        <v>26</v>
      </c>
      <c r="K31" s="165" t="s">
        <v>26</v>
      </c>
      <c r="L31" s="155">
        <v>0</v>
      </c>
      <c r="M31" s="153">
        <v>0</v>
      </c>
      <c r="N31" s="153">
        <v>0</v>
      </c>
      <c r="O31" s="164" t="s">
        <v>26</v>
      </c>
      <c r="P31" s="164" t="s">
        <v>26</v>
      </c>
      <c r="Q31" s="155">
        <f t="shared" si="4"/>
        <v>0</v>
      </c>
      <c r="R31" s="165" t="s">
        <v>26</v>
      </c>
      <c r="S31" s="165" t="s">
        <v>26</v>
      </c>
      <c r="T31" s="158">
        <f t="shared" si="5"/>
        <v>0</v>
      </c>
      <c r="U31" s="165" t="s">
        <v>26</v>
      </c>
      <c r="V31" s="165" t="s">
        <v>26</v>
      </c>
      <c r="W31" s="156"/>
    </row>
    <row r="32" spans="1:23" ht="39.950000000000003" customHeight="1">
      <c r="A32" s="156"/>
      <c r="B32" s="64"/>
      <c r="C32" s="65">
        <v>14</v>
      </c>
      <c r="D32" s="66" t="s">
        <v>44</v>
      </c>
      <c r="E32" s="68">
        <v>97650000</v>
      </c>
      <c r="F32" s="158">
        <v>0</v>
      </c>
      <c r="G32" s="221" t="s">
        <v>26</v>
      </c>
      <c r="H32" s="165" t="s">
        <v>26</v>
      </c>
      <c r="I32" s="158">
        <v>0</v>
      </c>
      <c r="J32" s="165" t="s">
        <v>26</v>
      </c>
      <c r="K32" s="165" t="s">
        <v>26</v>
      </c>
      <c r="L32" s="155">
        <v>0</v>
      </c>
      <c r="M32" s="153">
        <v>0</v>
      </c>
      <c r="N32" s="153">
        <v>0</v>
      </c>
      <c r="O32" s="164" t="s">
        <v>26</v>
      </c>
      <c r="P32" s="164" t="s">
        <v>26</v>
      </c>
      <c r="Q32" s="155">
        <f t="shared" si="4"/>
        <v>0</v>
      </c>
      <c r="R32" s="165" t="s">
        <v>26</v>
      </c>
      <c r="S32" s="165" t="s">
        <v>26</v>
      </c>
      <c r="T32" s="158">
        <f t="shared" si="5"/>
        <v>0</v>
      </c>
      <c r="U32" s="165" t="s">
        <v>26</v>
      </c>
      <c r="V32" s="165" t="s">
        <v>26</v>
      </c>
      <c r="W32" s="156"/>
    </row>
    <row r="33" spans="1:23" ht="39.950000000000003" customHeight="1">
      <c r="A33" s="156"/>
      <c r="B33" s="64"/>
      <c r="C33" s="65">
        <v>15</v>
      </c>
      <c r="D33" s="66" t="s">
        <v>45</v>
      </c>
      <c r="E33" s="68">
        <v>146400000</v>
      </c>
      <c r="F33" s="158">
        <v>0</v>
      </c>
      <c r="G33" s="221" t="s">
        <v>26</v>
      </c>
      <c r="H33" s="165" t="s">
        <v>26</v>
      </c>
      <c r="I33" s="158">
        <v>0</v>
      </c>
      <c r="J33" s="165" t="s">
        <v>26</v>
      </c>
      <c r="K33" s="165" t="s">
        <v>26</v>
      </c>
      <c r="L33" s="155">
        <v>0</v>
      </c>
      <c r="M33" s="153">
        <v>0</v>
      </c>
      <c r="N33" s="153">
        <v>0</v>
      </c>
      <c r="O33" s="164" t="s">
        <v>26</v>
      </c>
      <c r="P33" s="164" t="s">
        <v>26</v>
      </c>
      <c r="Q33" s="155">
        <f t="shared" si="4"/>
        <v>0</v>
      </c>
      <c r="R33" s="165" t="s">
        <v>26</v>
      </c>
      <c r="S33" s="165" t="s">
        <v>26</v>
      </c>
      <c r="T33" s="158">
        <f t="shared" si="5"/>
        <v>0</v>
      </c>
      <c r="U33" s="165" t="s">
        <v>26</v>
      </c>
      <c r="V33" s="165" t="s">
        <v>26</v>
      </c>
      <c r="W33" s="156"/>
    </row>
    <row r="34" spans="1:23" ht="39.950000000000003" customHeight="1">
      <c r="A34" s="156"/>
      <c r="B34" s="64"/>
      <c r="C34" s="65">
        <v>16</v>
      </c>
      <c r="D34" s="66" t="s">
        <v>46</v>
      </c>
      <c r="E34" s="68">
        <v>146400000</v>
      </c>
      <c r="F34" s="158">
        <v>0</v>
      </c>
      <c r="G34" s="221" t="s">
        <v>26</v>
      </c>
      <c r="H34" s="165" t="s">
        <v>26</v>
      </c>
      <c r="I34" s="158">
        <v>0</v>
      </c>
      <c r="J34" s="165" t="s">
        <v>26</v>
      </c>
      <c r="K34" s="165" t="s">
        <v>26</v>
      </c>
      <c r="L34" s="155">
        <v>0</v>
      </c>
      <c r="M34" s="153">
        <v>0</v>
      </c>
      <c r="N34" s="153">
        <v>0</v>
      </c>
      <c r="O34" s="164" t="s">
        <v>26</v>
      </c>
      <c r="P34" s="164" t="s">
        <v>26</v>
      </c>
      <c r="Q34" s="155">
        <f t="shared" si="4"/>
        <v>0</v>
      </c>
      <c r="R34" s="165" t="s">
        <v>26</v>
      </c>
      <c r="S34" s="165" t="s">
        <v>26</v>
      </c>
      <c r="T34" s="158">
        <f t="shared" si="5"/>
        <v>0</v>
      </c>
      <c r="U34" s="165" t="s">
        <v>26</v>
      </c>
      <c r="V34" s="165" t="s">
        <v>26</v>
      </c>
      <c r="W34" s="156"/>
    </row>
    <row r="35" spans="1:23" ht="39.75" customHeight="1">
      <c r="A35" s="156"/>
      <c r="B35" s="64"/>
      <c r="C35" s="65">
        <v>17</v>
      </c>
      <c r="D35" s="66" t="s">
        <v>47</v>
      </c>
      <c r="E35" s="68">
        <v>195150000</v>
      </c>
      <c r="F35" s="158">
        <v>0</v>
      </c>
      <c r="G35" s="221" t="s">
        <v>26</v>
      </c>
      <c r="H35" s="165" t="s">
        <v>26</v>
      </c>
      <c r="I35" s="158">
        <v>0</v>
      </c>
      <c r="J35" s="165" t="s">
        <v>26</v>
      </c>
      <c r="K35" s="165" t="s">
        <v>26</v>
      </c>
      <c r="L35" s="155">
        <v>0</v>
      </c>
      <c r="M35" s="153">
        <v>0</v>
      </c>
      <c r="N35" s="153">
        <v>0</v>
      </c>
      <c r="O35" s="164" t="s">
        <v>26</v>
      </c>
      <c r="P35" s="164" t="s">
        <v>26</v>
      </c>
      <c r="Q35" s="155">
        <f t="shared" si="4"/>
        <v>0</v>
      </c>
      <c r="R35" s="165" t="s">
        <v>26</v>
      </c>
      <c r="S35" s="165" t="s">
        <v>26</v>
      </c>
      <c r="T35" s="158">
        <f t="shared" si="5"/>
        <v>0</v>
      </c>
      <c r="U35" s="165" t="s">
        <v>26</v>
      </c>
      <c r="V35" s="165" t="s">
        <v>26</v>
      </c>
      <c r="W35" s="156"/>
    </row>
    <row r="36" spans="1:23" s="349" customFormat="1" ht="42" customHeight="1">
      <c r="A36" s="350"/>
      <c r="B36" s="363"/>
      <c r="C36" s="364">
        <v>18</v>
      </c>
      <c r="D36" s="365" t="s">
        <v>48</v>
      </c>
      <c r="E36" s="354">
        <v>195150000</v>
      </c>
      <c r="F36" s="355">
        <v>0</v>
      </c>
      <c r="G36" s="356" t="s">
        <v>216</v>
      </c>
      <c r="H36" s="356" t="s">
        <v>217</v>
      </c>
      <c r="I36" s="355">
        <v>194529000</v>
      </c>
      <c r="J36" s="357">
        <v>43315</v>
      </c>
      <c r="K36" s="357">
        <v>43375</v>
      </c>
      <c r="L36" s="358">
        <v>0</v>
      </c>
      <c r="M36" s="359">
        <v>0</v>
      </c>
      <c r="N36" s="359">
        <v>100</v>
      </c>
      <c r="O36" s="360" t="s">
        <v>26</v>
      </c>
      <c r="P36" s="360" t="s">
        <v>26</v>
      </c>
      <c r="Q36" s="358">
        <f t="shared" si="4"/>
        <v>0</v>
      </c>
      <c r="R36" s="350" t="s">
        <v>218</v>
      </c>
      <c r="S36" s="357">
        <v>43336</v>
      </c>
      <c r="T36" s="355">
        <f t="shared" si="5"/>
        <v>0</v>
      </c>
      <c r="U36" s="361" t="s">
        <v>26</v>
      </c>
      <c r="V36" s="361" t="s">
        <v>26</v>
      </c>
      <c r="W36" s="350"/>
    </row>
    <row r="37" spans="1:23" ht="42" customHeight="1">
      <c r="A37" s="156"/>
      <c r="B37" s="64"/>
      <c r="C37" s="65">
        <v>19</v>
      </c>
      <c r="D37" s="66" t="s">
        <v>49</v>
      </c>
      <c r="E37" s="68">
        <v>195150000</v>
      </c>
      <c r="F37" s="158">
        <v>0</v>
      </c>
      <c r="G37" s="221" t="s">
        <v>26</v>
      </c>
      <c r="H37" s="165" t="s">
        <v>26</v>
      </c>
      <c r="I37" s="158">
        <v>0</v>
      </c>
      <c r="J37" s="165" t="s">
        <v>26</v>
      </c>
      <c r="K37" s="165" t="s">
        <v>26</v>
      </c>
      <c r="L37" s="155">
        <v>0</v>
      </c>
      <c r="M37" s="153">
        <v>0</v>
      </c>
      <c r="N37" s="153">
        <v>0</v>
      </c>
      <c r="O37" s="164" t="s">
        <v>26</v>
      </c>
      <c r="P37" s="164" t="s">
        <v>26</v>
      </c>
      <c r="Q37" s="155">
        <f t="shared" si="4"/>
        <v>0</v>
      </c>
      <c r="R37" s="165" t="s">
        <v>26</v>
      </c>
      <c r="S37" s="165" t="s">
        <v>26</v>
      </c>
      <c r="T37" s="158">
        <f t="shared" si="5"/>
        <v>0</v>
      </c>
      <c r="U37" s="165" t="s">
        <v>26</v>
      </c>
      <c r="V37" s="165" t="s">
        <v>26</v>
      </c>
      <c r="W37" s="156"/>
    </row>
    <row r="38" spans="1:23" s="333" customFormat="1" ht="39.950000000000003" customHeight="1">
      <c r="A38" s="320"/>
      <c r="B38" s="334"/>
      <c r="C38" s="335">
        <v>20</v>
      </c>
      <c r="D38" s="336" t="s">
        <v>50</v>
      </c>
      <c r="E38" s="324">
        <v>146400000</v>
      </c>
      <c r="F38" s="325">
        <v>0</v>
      </c>
      <c r="G38" s="326" t="s">
        <v>185</v>
      </c>
      <c r="H38" s="337" t="s">
        <v>198</v>
      </c>
      <c r="I38" s="325">
        <v>145773000</v>
      </c>
      <c r="J38" s="327">
        <v>43292</v>
      </c>
      <c r="K38" s="327">
        <v>43351</v>
      </c>
      <c r="L38" s="328">
        <f>I38</f>
        <v>145773000</v>
      </c>
      <c r="M38" s="324">
        <f>L38/I38*100</f>
        <v>100</v>
      </c>
      <c r="N38" s="329">
        <v>100</v>
      </c>
      <c r="O38" s="330" t="s">
        <v>189</v>
      </c>
      <c r="P38" s="331">
        <v>43340</v>
      </c>
      <c r="Q38" s="328">
        <f t="shared" si="4"/>
        <v>145773000</v>
      </c>
      <c r="R38" s="320" t="s">
        <v>206</v>
      </c>
      <c r="S38" s="327">
        <v>43333</v>
      </c>
      <c r="T38" s="325">
        <f t="shared" si="5"/>
        <v>0</v>
      </c>
      <c r="U38" s="332" t="s">
        <v>26</v>
      </c>
      <c r="V38" s="332" t="s">
        <v>26</v>
      </c>
      <c r="W38" s="320"/>
    </row>
    <row r="39" spans="1:23" ht="39.950000000000003" customHeight="1">
      <c r="A39" s="156"/>
      <c r="B39" s="64"/>
      <c r="C39" s="65">
        <v>21</v>
      </c>
      <c r="D39" s="66" t="s">
        <v>51</v>
      </c>
      <c r="E39" s="68">
        <v>146400000</v>
      </c>
      <c r="F39" s="158">
        <v>0</v>
      </c>
      <c r="G39" s="221" t="s">
        <v>26</v>
      </c>
      <c r="H39" s="165" t="s">
        <v>26</v>
      </c>
      <c r="I39" s="158">
        <v>0</v>
      </c>
      <c r="J39" s="165" t="s">
        <v>26</v>
      </c>
      <c r="K39" s="165" t="s">
        <v>26</v>
      </c>
      <c r="L39" s="155">
        <v>0</v>
      </c>
      <c r="M39" s="153">
        <v>0</v>
      </c>
      <c r="N39" s="153">
        <v>0</v>
      </c>
      <c r="O39" s="164" t="s">
        <v>26</v>
      </c>
      <c r="P39" s="164" t="s">
        <v>26</v>
      </c>
      <c r="Q39" s="155">
        <f t="shared" si="4"/>
        <v>0</v>
      </c>
      <c r="R39" s="165" t="s">
        <v>26</v>
      </c>
      <c r="S39" s="165" t="s">
        <v>26</v>
      </c>
      <c r="T39" s="158">
        <f t="shared" si="5"/>
        <v>0</v>
      </c>
      <c r="U39" s="165" t="s">
        <v>26</v>
      </c>
      <c r="V39" s="165" t="s">
        <v>26</v>
      </c>
      <c r="W39" s="156"/>
    </row>
    <row r="40" spans="1:23" ht="39.950000000000003" customHeight="1">
      <c r="A40" s="156"/>
      <c r="B40" s="64"/>
      <c r="C40" s="65">
        <v>22</v>
      </c>
      <c r="D40" s="66" t="s">
        <v>52</v>
      </c>
      <c r="E40" s="68">
        <v>195150000</v>
      </c>
      <c r="F40" s="158">
        <v>0</v>
      </c>
      <c r="G40" s="221" t="s">
        <v>26</v>
      </c>
      <c r="H40" s="165" t="s">
        <v>26</v>
      </c>
      <c r="I40" s="158">
        <v>0</v>
      </c>
      <c r="J40" s="165" t="s">
        <v>26</v>
      </c>
      <c r="K40" s="165" t="s">
        <v>26</v>
      </c>
      <c r="L40" s="155">
        <v>0</v>
      </c>
      <c r="M40" s="153">
        <v>0</v>
      </c>
      <c r="N40" s="153">
        <v>0</v>
      </c>
      <c r="O40" s="164" t="s">
        <v>26</v>
      </c>
      <c r="P40" s="164" t="s">
        <v>26</v>
      </c>
      <c r="Q40" s="155">
        <f t="shared" si="4"/>
        <v>0</v>
      </c>
      <c r="R40" s="165" t="s">
        <v>26</v>
      </c>
      <c r="S40" s="165" t="s">
        <v>26</v>
      </c>
      <c r="T40" s="158">
        <f t="shared" si="5"/>
        <v>0</v>
      </c>
      <c r="U40" s="165" t="s">
        <v>26</v>
      </c>
      <c r="V40" s="165" t="s">
        <v>26</v>
      </c>
      <c r="W40" s="156"/>
    </row>
    <row r="41" spans="1:23" ht="39.950000000000003" customHeight="1">
      <c r="A41" s="156"/>
      <c r="B41" s="64"/>
      <c r="C41" s="65">
        <v>23</v>
      </c>
      <c r="D41" s="66" t="s">
        <v>53</v>
      </c>
      <c r="E41" s="68">
        <v>195150000</v>
      </c>
      <c r="F41" s="158">
        <v>0</v>
      </c>
      <c r="G41" s="221" t="s">
        <v>26</v>
      </c>
      <c r="H41" s="165" t="s">
        <v>26</v>
      </c>
      <c r="I41" s="158">
        <v>0</v>
      </c>
      <c r="J41" s="165" t="s">
        <v>26</v>
      </c>
      <c r="K41" s="165" t="s">
        <v>26</v>
      </c>
      <c r="L41" s="155">
        <v>0</v>
      </c>
      <c r="M41" s="153">
        <v>0</v>
      </c>
      <c r="N41" s="153">
        <v>0</v>
      </c>
      <c r="O41" s="164" t="s">
        <v>26</v>
      </c>
      <c r="P41" s="164" t="s">
        <v>26</v>
      </c>
      <c r="Q41" s="155">
        <f t="shared" si="4"/>
        <v>0</v>
      </c>
      <c r="R41" s="165" t="s">
        <v>26</v>
      </c>
      <c r="S41" s="165" t="s">
        <v>26</v>
      </c>
      <c r="T41" s="158">
        <f t="shared" si="5"/>
        <v>0</v>
      </c>
      <c r="U41" s="165" t="s">
        <v>26</v>
      </c>
      <c r="V41" s="165" t="s">
        <v>26</v>
      </c>
      <c r="W41" s="156"/>
    </row>
    <row r="42" spans="1:23" ht="39.950000000000003" customHeight="1">
      <c r="A42" s="156"/>
      <c r="B42" s="64"/>
      <c r="C42" s="65">
        <v>24</v>
      </c>
      <c r="D42" s="66" t="s">
        <v>54</v>
      </c>
      <c r="E42" s="68">
        <v>195150000</v>
      </c>
      <c r="F42" s="158">
        <v>0</v>
      </c>
      <c r="G42" s="221" t="s">
        <v>26</v>
      </c>
      <c r="H42" s="165" t="s">
        <v>26</v>
      </c>
      <c r="I42" s="158">
        <v>0</v>
      </c>
      <c r="J42" s="165" t="s">
        <v>26</v>
      </c>
      <c r="K42" s="165" t="s">
        <v>26</v>
      </c>
      <c r="L42" s="155">
        <v>0</v>
      </c>
      <c r="M42" s="153">
        <v>0</v>
      </c>
      <c r="N42" s="153">
        <v>0</v>
      </c>
      <c r="O42" s="164" t="s">
        <v>26</v>
      </c>
      <c r="P42" s="164" t="s">
        <v>26</v>
      </c>
      <c r="Q42" s="155">
        <f t="shared" si="4"/>
        <v>0</v>
      </c>
      <c r="R42" s="165" t="s">
        <v>26</v>
      </c>
      <c r="S42" s="165" t="s">
        <v>26</v>
      </c>
      <c r="T42" s="158">
        <f t="shared" si="5"/>
        <v>0</v>
      </c>
      <c r="U42" s="165" t="s">
        <v>26</v>
      </c>
      <c r="V42" s="165" t="s">
        <v>26</v>
      </c>
      <c r="W42" s="156"/>
    </row>
    <row r="43" spans="1:23" ht="39.950000000000003" customHeight="1">
      <c r="A43" s="156"/>
      <c r="B43" s="64"/>
      <c r="C43" s="65">
        <v>25</v>
      </c>
      <c r="D43" s="66" t="s">
        <v>55</v>
      </c>
      <c r="E43" s="68">
        <v>195000000</v>
      </c>
      <c r="F43" s="158">
        <v>0</v>
      </c>
      <c r="G43" s="221" t="s">
        <v>26</v>
      </c>
      <c r="H43" s="165" t="s">
        <v>26</v>
      </c>
      <c r="I43" s="158">
        <v>0</v>
      </c>
      <c r="J43" s="165" t="s">
        <v>26</v>
      </c>
      <c r="K43" s="165" t="s">
        <v>26</v>
      </c>
      <c r="L43" s="155">
        <v>0</v>
      </c>
      <c r="M43" s="153">
        <v>0</v>
      </c>
      <c r="N43" s="153">
        <v>0</v>
      </c>
      <c r="O43" s="164" t="s">
        <v>26</v>
      </c>
      <c r="P43" s="164" t="s">
        <v>26</v>
      </c>
      <c r="Q43" s="155">
        <f t="shared" si="4"/>
        <v>0</v>
      </c>
      <c r="R43" s="165" t="s">
        <v>26</v>
      </c>
      <c r="S43" s="165" t="s">
        <v>26</v>
      </c>
      <c r="T43" s="158">
        <f t="shared" si="5"/>
        <v>0</v>
      </c>
      <c r="U43" s="165" t="s">
        <v>26</v>
      </c>
      <c r="V43" s="165" t="s">
        <v>26</v>
      </c>
      <c r="W43" s="156"/>
    </row>
    <row r="44" spans="1:23" ht="39.950000000000003" customHeight="1">
      <c r="A44" s="156"/>
      <c r="B44" s="64"/>
      <c r="C44" s="65">
        <v>26</v>
      </c>
      <c r="D44" s="66" t="s">
        <v>56</v>
      </c>
      <c r="E44" s="68">
        <v>195000000</v>
      </c>
      <c r="F44" s="158">
        <v>0</v>
      </c>
      <c r="G44" s="221" t="s">
        <v>26</v>
      </c>
      <c r="H44" s="165" t="s">
        <v>26</v>
      </c>
      <c r="I44" s="158">
        <v>0</v>
      </c>
      <c r="J44" s="165" t="s">
        <v>26</v>
      </c>
      <c r="K44" s="165" t="s">
        <v>26</v>
      </c>
      <c r="L44" s="155">
        <v>0</v>
      </c>
      <c r="M44" s="153">
        <v>0</v>
      </c>
      <c r="N44" s="153">
        <v>0</v>
      </c>
      <c r="O44" s="164" t="s">
        <v>26</v>
      </c>
      <c r="P44" s="164" t="s">
        <v>26</v>
      </c>
      <c r="Q44" s="155">
        <f t="shared" si="4"/>
        <v>0</v>
      </c>
      <c r="R44" s="165" t="s">
        <v>26</v>
      </c>
      <c r="S44" s="165" t="s">
        <v>26</v>
      </c>
      <c r="T44" s="158">
        <f t="shared" si="5"/>
        <v>0</v>
      </c>
      <c r="U44" s="165" t="s">
        <v>26</v>
      </c>
      <c r="V44" s="165" t="s">
        <v>26</v>
      </c>
      <c r="W44" s="156"/>
    </row>
    <row r="45" spans="1:23" ht="54.75" customHeight="1">
      <c r="A45" s="156"/>
      <c r="B45" s="64"/>
      <c r="C45" s="65">
        <v>27</v>
      </c>
      <c r="D45" s="66" t="s">
        <v>57</v>
      </c>
      <c r="E45" s="68">
        <v>195000000</v>
      </c>
      <c r="F45" s="158">
        <v>0</v>
      </c>
      <c r="G45" s="221" t="s">
        <v>26</v>
      </c>
      <c r="H45" s="165" t="s">
        <v>26</v>
      </c>
      <c r="I45" s="158">
        <v>0</v>
      </c>
      <c r="J45" s="165" t="s">
        <v>26</v>
      </c>
      <c r="K45" s="165" t="s">
        <v>26</v>
      </c>
      <c r="L45" s="155">
        <v>0</v>
      </c>
      <c r="M45" s="153">
        <v>0</v>
      </c>
      <c r="N45" s="153">
        <v>0</v>
      </c>
      <c r="O45" s="164" t="s">
        <v>26</v>
      </c>
      <c r="P45" s="164" t="s">
        <v>26</v>
      </c>
      <c r="Q45" s="155">
        <f t="shared" si="4"/>
        <v>0</v>
      </c>
      <c r="R45" s="165" t="s">
        <v>26</v>
      </c>
      <c r="S45" s="165" t="s">
        <v>26</v>
      </c>
      <c r="T45" s="158">
        <f t="shared" si="5"/>
        <v>0</v>
      </c>
      <c r="U45" s="165" t="s">
        <v>26</v>
      </c>
      <c r="V45" s="165" t="s">
        <v>26</v>
      </c>
      <c r="W45" s="156"/>
    </row>
    <row r="46" spans="1:23" ht="42" customHeight="1">
      <c r="A46" s="156"/>
      <c r="B46" s="64"/>
      <c r="C46" s="65">
        <v>28</v>
      </c>
      <c r="D46" s="66" t="s">
        <v>58</v>
      </c>
      <c r="E46" s="68">
        <v>195000000</v>
      </c>
      <c r="F46" s="158">
        <v>0</v>
      </c>
      <c r="G46" s="221" t="s">
        <v>26</v>
      </c>
      <c r="H46" s="165" t="s">
        <v>26</v>
      </c>
      <c r="I46" s="158">
        <v>0</v>
      </c>
      <c r="J46" s="165" t="s">
        <v>26</v>
      </c>
      <c r="K46" s="165" t="s">
        <v>26</v>
      </c>
      <c r="L46" s="155">
        <v>0</v>
      </c>
      <c r="M46" s="153">
        <v>0</v>
      </c>
      <c r="N46" s="153">
        <v>0</v>
      </c>
      <c r="O46" s="164" t="s">
        <v>26</v>
      </c>
      <c r="P46" s="164" t="s">
        <v>26</v>
      </c>
      <c r="Q46" s="155">
        <f t="shared" si="4"/>
        <v>0</v>
      </c>
      <c r="R46" s="165" t="s">
        <v>26</v>
      </c>
      <c r="S46" s="165" t="s">
        <v>26</v>
      </c>
      <c r="T46" s="158">
        <f t="shared" si="5"/>
        <v>0</v>
      </c>
      <c r="U46" s="165" t="s">
        <v>26</v>
      </c>
      <c r="V46" s="165" t="s">
        <v>26</v>
      </c>
      <c r="W46" s="156"/>
    </row>
    <row r="47" spans="1:23" ht="39.75" customHeight="1">
      <c r="A47" s="156"/>
      <c r="B47" s="64"/>
      <c r="C47" s="65">
        <v>29</v>
      </c>
      <c r="D47" s="66" t="s">
        <v>59</v>
      </c>
      <c r="E47" s="68">
        <v>146300000</v>
      </c>
      <c r="F47" s="158">
        <v>0</v>
      </c>
      <c r="G47" s="211" t="s">
        <v>227</v>
      </c>
      <c r="H47" s="211" t="s">
        <v>229</v>
      </c>
      <c r="I47" s="158">
        <v>145462000</v>
      </c>
      <c r="J47" s="212">
        <v>43291</v>
      </c>
      <c r="K47" s="212">
        <v>43365</v>
      </c>
      <c r="L47" s="155">
        <v>0</v>
      </c>
      <c r="M47" s="153">
        <v>0</v>
      </c>
      <c r="N47" s="153">
        <v>0</v>
      </c>
      <c r="O47" s="164" t="s">
        <v>26</v>
      </c>
      <c r="P47" s="164" t="s">
        <v>26</v>
      </c>
      <c r="Q47" s="155">
        <f t="shared" si="4"/>
        <v>0</v>
      </c>
      <c r="R47" s="156" t="s">
        <v>228</v>
      </c>
      <c r="S47" s="212">
        <v>43336</v>
      </c>
      <c r="T47" s="158">
        <f t="shared" si="5"/>
        <v>0</v>
      </c>
      <c r="U47" s="165" t="s">
        <v>26</v>
      </c>
      <c r="V47" s="165" t="s">
        <v>26</v>
      </c>
      <c r="W47" s="156"/>
    </row>
    <row r="48" spans="1:23" ht="39.950000000000003" customHeight="1">
      <c r="A48" s="160"/>
      <c r="B48" s="70"/>
      <c r="C48" s="71">
        <v>30</v>
      </c>
      <c r="D48" s="72" t="s">
        <v>60</v>
      </c>
      <c r="E48" s="73">
        <v>195000000</v>
      </c>
      <c r="F48" s="176">
        <v>0</v>
      </c>
      <c r="G48" s="224" t="s">
        <v>26</v>
      </c>
      <c r="H48" s="177" t="s">
        <v>26</v>
      </c>
      <c r="I48" s="176">
        <v>0</v>
      </c>
      <c r="J48" s="177" t="s">
        <v>26</v>
      </c>
      <c r="K48" s="177" t="s">
        <v>26</v>
      </c>
      <c r="L48" s="178">
        <v>0</v>
      </c>
      <c r="M48" s="179">
        <v>0</v>
      </c>
      <c r="N48" s="179">
        <v>0</v>
      </c>
      <c r="O48" s="180" t="s">
        <v>26</v>
      </c>
      <c r="P48" s="180" t="s">
        <v>26</v>
      </c>
      <c r="Q48" s="178">
        <f t="shared" si="4"/>
        <v>0</v>
      </c>
      <c r="R48" s="177" t="s">
        <v>26</v>
      </c>
      <c r="S48" s="177" t="s">
        <v>26</v>
      </c>
      <c r="T48" s="176">
        <f t="shared" si="5"/>
        <v>0</v>
      </c>
      <c r="U48" s="177" t="s">
        <v>26</v>
      </c>
      <c r="V48" s="177" t="s">
        <v>26</v>
      </c>
      <c r="W48" s="160"/>
    </row>
    <row r="49" spans="1:23" ht="39.950000000000003" customHeight="1">
      <c r="A49" s="171"/>
      <c r="B49" s="75"/>
      <c r="C49" s="76">
        <v>31</v>
      </c>
      <c r="D49" s="77" t="s">
        <v>61</v>
      </c>
      <c r="E49" s="78">
        <v>175500000</v>
      </c>
      <c r="F49" s="172">
        <v>0</v>
      </c>
      <c r="G49" s="225" t="s">
        <v>26</v>
      </c>
      <c r="H49" s="181" t="s">
        <v>26</v>
      </c>
      <c r="I49" s="172">
        <v>0</v>
      </c>
      <c r="J49" s="181" t="s">
        <v>26</v>
      </c>
      <c r="K49" s="181" t="s">
        <v>26</v>
      </c>
      <c r="L49" s="174">
        <v>0</v>
      </c>
      <c r="M49" s="182">
        <v>0</v>
      </c>
      <c r="N49" s="182">
        <v>0</v>
      </c>
      <c r="O49" s="183" t="s">
        <v>26</v>
      </c>
      <c r="P49" s="183" t="s">
        <v>26</v>
      </c>
      <c r="Q49" s="174">
        <f t="shared" si="4"/>
        <v>0</v>
      </c>
      <c r="R49" s="181" t="s">
        <v>26</v>
      </c>
      <c r="S49" s="181" t="s">
        <v>26</v>
      </c>
      <c r="T49" s="172">
        <f t="shared" si="5"/>
        <v>0</v>
      </c>
      <c r="U49" s="181" t="s">
        <v>26</v>
      </c>
      <c r="V49" s="181" t="s">
        <v>26</v>
      </c>
      <c r="W49" s="171"/>
    </row>
    <row r="50" spans="1:23" ht="42" customHeight="1">
      <c r="A50" s="156"/>
      <c r="B50" s="64"/>
      <c r="C50" s="65">
        <v>32</v>
      </c>
      <c r="D50" s="66" t="s">
        <v>62</v>
      </c>
      <c r="E50" s="68">
        <v>97500000</v>
      </c>
      <c r="F50" s="158">
        <v>0</v>
      </c>
      <c r="G50" s="221" t="s">
        <v>26</v>
      </c>
      <c r="H50" s="165" t="s">
        <v>26</v>
      </c>
      <c r="I50" s="158">
        <v>0</v>
      </c>
      <c r="J50" s="165" t="s">
        <v>26</v>
      </c>
      <c r="K50" s="165" t="s">
        <v>26</v>
      </c>
      <c r="L50" s="155">
        <v>0</v>
      </c>
      <c r="M50" s="153">
        <v>0</v>
      </c>
      <c r="N50" s="153">
        <v>0</v>
      </c>
      <c r="O50" s="164" t="s">
        <v>26</v>
      </c>
      <c r="P50" s="164" t="s">
        <v>26</v>
      </c>
      <c r="Q50" s="155">
        <f t="shared" si="4"/>
        <v>0</v>
      </c>
      <c r="R50" s="165" t="s">
        <v>26</v>
      </c>
      <c r="S50" s="165" t="s">
        <v>26</v>
      </c>
      <c r="T50" s="158">
        <f t="shared" si="5"/>
        <v>0</v>
      </c>
      <c r="U50" s="165" t="s">
        <v>26</v>
      </c>
      <c r="V50" s="165" t="s">
        <v>26</v>
      </c>
      <c r="W50" s="156"/>
    </row>
    <row r="51" spans="1:23" ht="39.950000000000003" customHeight="1">
      <c r="A51" s="156"/>
      <c r="B51" s="64"/>
      <c r="C51" s="65">
        <v>33</v>
      </c>
      <c r="D51" s="66" t="s">
        <v>63</v>
      </c>
      <c r="E51" s="68">
        <v>97500000</v>
      </c>
      <c r="F51" s="158">
        <v>0</v>
      </c>
      <c r="G51" s="221" t="s">
        <v>26</v>
      </c>
      <c r="H51" s="165" t="s">
        <v>26</v>
      </c>
      <c r="I51" s="158">
        <v>0</v>
      </c>
      <c r="J51" s="165" t="s">
        <v>26</v>
      </c>
      <c r="K51" s="165" t="s">
        <v>26</v>
      </c>
      <c r="L51" s="155">
        <v>0</v>
      </c>
      <c r="M51" s="153">
        <v>0</v>
      </c>
      <c r="N51" s="153">
        <v>0</v>
      </c>
      <c r="O51" s="164" t="s">
        <v>26</v>
      </c>
      <c r="P51" s="164" t="s">
        <v>26</v>
      </c>
      <c r="Q51" s="155">
        <f t="shared" si="4"/>
        <v>0</v>
      </c>
      <c r="R51" s="165" t="s">
        <v>26</v>
      </c>
      <c r="S51" s="165" t="s">
        <v>26</v>
      </c>
      <c r="T51" s="158">
        <f t="shared" si="5"/>
        <v>0</v>
      </c>
      <c r="U51" s="165" t="s">
        <v>26</v>
      </c>
      <c r="V51" s="165" t="s">
        <v>26</v>
      </c>
      <c r="W51" s="156"/>
    </row>
    <row r="52" spans="1:23" ht="39.950000000000003" customHeight="1">
      <c r="A52" s="156"/>
      <c r="B52" s="64"/>
      <c r="C52" s="65">
        <v>34</v>
      </c>
      <c r="D52" s="66" t="s">
        <v>64</v>
      </c>
      <c r="E52" s="68">
        <v>97500000</v>
      </c>
      <c r="F52" s="158">
        <v>0</v>
      </c>
      <c r="G52" s="221" t="s">
        <v>26</v>
      </c>
      <c r="H52" s="165" t="s">
        <v>26</v>
      </c>
      <c r="I52" s="158">
        <v>0</v>
      </c>
      <c r="J52" s="165" t="s">
        <v>26</v>
      </c>
      <c r="K52" s="165" t="s">
        <v>26</v>
      </c>
      <c r="L52" s="155">
        <v>0</v>
      </c>
      <c r="M52" s="153">
        <v>0</v>
      </c>
      <c r="N52" s="153">
        <v>0</v>
      </c>
      <c r="O52" s="164" t="s">
        <v>26</v>
      </c>
      <c r="P52" s="164" t="s">
        <v>26</v>
      </c>
      <c r="Q52" s="155">
        <f t="shared" si="4"/>
        <v>0</v>
      </c>
      <c r="R52" s="165" t="s">
        <v>26</v>
      </c>
      <c r="S52" s="165" t="s">
        <v>26</v>
      </c>
      <c r="T52" s="158">
        <f t="shared" si="5"/>
        <v>0</v>
      </c>
      <c r="U52" s="165" t="s">
        <v>26</v>
      </c>
      <c r="V52" s="165" t="s">
        <v>26</v>
      </c>
      <c r="W52" s="156"/>
    </row>
    <row r="53" spans="1:23" s="333" customFormat="1" ht="39.950000000000003" customHeight="1">
      <c r="A53" s="320"/>
      <c r="B53" s="334"/>
      <c r="C53" s="335">
        <v>35</v>
      </c>
      <c r="D53" s="336" t="s">
        <v>65</v>
      </c>
      <c r="E53" s="324">
        <v>180375000</v>
      </c>
      <c r="F53" s="325">
        <v>0</v>
      </c>
      <c r="G53" s="326" t="s">
        <v>213</v>
      </c>
      <c r="H53" s="326" t="s">
        <v>215</v>
      </c>
      <c r="I53" s="325">
        <v>179402000</v>
      </c>
      <c r="J53" s="327">
        <v>43291</v>
      </c>
      <c r="K53" s="327">
        <v>43351</v>
      </c>
      <c r="L53" s="328">
        <v>0</v>
      </c>
      <c r="M53" s="329">
        <v>0</v>
      </c>
      <c r="N53" s="329">
        <v>100</v>
      </c>
      <c r="O53" s="362" t="s">
        <v>26</v>
      </c>
      <c r="P53" s="362" t="s">
        <v>26</v>
      </c>
      <c r="Q53" s="328">
        <f t="shared" si="4"/>
        <v>0</v>
      </c>
      <c r="R53" s="332" t="s">
        <v>26</v>
      </c>
      <c r="S53" s="332" t="s">
        <v>26</v>
      </c>
      <c r="T53" s="325">
        <f t="shared" si="5"/>
        <v>0</v>
      </c>
      <c r="U53" s="332" t="s">
        <v>26</v>
      </c>
      <c r="V53" s="332" t="s">
        <v>26</v>
      </c>
      <c r="W53" s="320"/>
    </row>
    <row r="54" spans="1:23" s="333" customFormat="1" ht="39.950000000000003" customHeight="1">
      <c r="A54" s="320"/>
      <c r="B54" s="334"/>
      <c r="C54" s="335">
        <v>36</v>
      </c>
      <c r="D54" s="336" t="s">
        <v>66</v>
      </c>
      <c r="E54" s="324">
        <v>180375000</v>
      </c>
      <c r="F54" s="325">
        <v>0</v>
      </c>
      <c r="G54" s="326" t="s">
        <v>213</v>
      </c>
      <c r="H54" s="326" t="s">
        <v>214</v>
      </c>
      <c r="I54" s="325">
        <v>179561000</v>
      </c>
      <c r="J54" s="327">
        <v>43291</v>
      </c>
      <c r="K54" s="327">
        <v>43351</v>
      </c>
      <c r="L54" s="328">
        <v>0</v>
      </c>
      <c r="M54" s="329">
        <v>0</v>
      </c>
      <c r="N54" s="329">
        <v>100</v>
      </c>
      <c r="O54" s="362" t="s">
        <v>26</v>
      </c>
      <c r="P54" s="362" t="s">
        <v>26</v>
      </c>
      <c r="Q54" s="328">
        <f t="shared" si="4"/>
        <v>0</v>
      </c>
      <c r="R54" s="332" t="s">
        <v>26</v>
      </c>
      <c r="S54" s="332" t="s">
        <v>26</v>
      </c>
      <c r="T54" s="325">
        <f t="shared" si="5"/>
        <v>0</v>
      </c>
      <c r="U54" s="332" t="s">
        <v>26</v>
      </c>
      <c r="V54" s="332" t="s">
        <v>26</v>
      </c>
      <c r="W54" s="320"/>
    </row>
    <row r="55" spans="1:23" ht="39.950000000000003" customHeight="1">
      <c r="A55" s="156"/>
      <c r="B55" s="64"/>
      <c r="C55" s="65">
        <v>37</v>
      </c>
      <c r="D55" s="66" t="s">
        <v>67</v>
      </c>
      <c r="E55" s="68">
        <v>175500000</v>
      </c>
      <c r="F55" s="158">
        <v>0</v>
      </c>
      <c r="G55" s="221" t="s">
        <v>26</v>
      </c>
      <c r="H55" s="165" t="s">
        <v>26</v>
      </c>
      <c r="I55" s="158">
        <v>0</v>
      </c>
      <c r="J55" s="165" t="s">
        <v>26</v>
      </c>
      <c r="K55" s="165" t="s">
        <v>26</v>
      </c>
      <c r="L55" s="155">
        <v>0</v>
      </c>
      <c r="M55" s="153">
        <v>0</v>
      </c>
      <c r="N55" s="153">
        <v>0</v>
      </c>
      <c r="O55" s="164" t="s">
        <v>26</v>
      </c>
      <c r="P55" s="164" t="s">
        <v>26</v>
      </c>
      <c r="Q55" s="155">
        <f t="shared" si="4"/>
        <v>0</v>
      </c>
      <c r="R55" s="165" t="s">
        <v>26</v>
      </c>
      <c r="S55" s="165" t="s">
        <v>26</v>
      </c>
      <c r="T55" s="158">
        <f t="shared" si="5"/>
        <v>0</v>
      </c>
      <c r="U55" s="165" t="s">
        <v>26</v>
      </c>
      <c r="V55" s="165" t="s">
        <v>26</v>
      </c>
      <c r="W55" s="156"/>
    </row>
    <row r="56" spans="1:23" ht="39.950000000000003" customHeight="1">
      <c r="A56" s="156"/>
      <c r="B56" s="64"/>
      <c r="C56" s="65">
        <v>38</v>
      </c>
      <c r="D56" s="66" t="s">
        <v>68</v>
      </c>
      <c r="E56" s="68">
        <v>185250000</v>
      </c>
      <c r="F56" s="158">
        <v>0</v>
      </c>
      <c r="G56" s="221" t="s">
        <v>26</v>
      </c>
      <c r="H56" s="165" t="s">
        <v>26</v>
      </c>
      <c r="I56" s="158">
        <v>0</v>
      </c>
      <c r="J56" s="165" t="s">
        <v>26</v>
      </c>
      <c r="K56" s="165" t="s">
        <v>26</v>
      </c>
      <c r="L56" s="155">
        <v>0</v>
      </c>
      <c r="M56" s="153">
        <v>0</v>
      </c>
      <c r="N56" s="153">
        <v>0</v>
      </c>
      <c r="O56" s="164" t="s">
        <v>26</v>
      </c>
      <c r="P56" s="164" t="s">
        <v>26</v>
      </c>
      <c r="Q56" s="155">
        <f t="shared" si="4"/>
        <v>0</v>
      </c>
      <c r="R56" s="165" t="s">
        <v>26</v>
      </c>
      <c r="S56" s="165" t="s">
        <v>26</v>
      </c>
      <c r="T56" s="158">
        <f t="shared" si="5"/>
        <v>0</v>
      </c>
      <c r="U56" s="165" t="s">
        <v>26</v>
      </c>
      <c r="V56" s="165" t="s">
        <v>26</v>
      </c>
      <c r="W56" s="156"/>
    </row>
    <row r="57" spans="1:23" ht="39.950000000000003" customHeight="1">
      <c r="A57" s="156"/>
      <c r="B57" s="64"/>
      <c r="C57" s="65">
        <v>39</v>
      </c>
      <c r="D57" s="66" t="s">
        <v>69</v>
      </c>
      <c r="E57" s="68">
        <v>170625000</v>
      </c>
      <c r="F57" s="158">
        <v>0</v>
      </c>
      <c r="G57" s="221" t="s">
        <v>26</v>
      </c>
      <c r="H57" s="165" t="s">
        <v>26</v>
      </c>
      <c r="I57" s="158">
        <v>0</v>
      </c>
      <c r="J57" s="165" t="s">
        <v>26</v>
      </c>
      <c r="K57" s="165" t="s">
        <v>26</v>
      </c>
      <c r="L57" s="155">
        <v>0</v>
      </c>
      <c r="M57" s="153">
        <v>0</v>
      </c>
      <c r="N57" s="153">
        <v>0</v>
      </c>
      <c r="O57" s="164" t="s">
        <v>26</v>
      </c>
      <c r="P57" s="164" t="s">
        <v>26</v>
      </c>
      <c r="Q57" s="155">
        <f t="shared" si="4"/>
        <v>0</v>
      </c>
      <c r="R57" s="165" t="s">
        <v>26</v>
      </c>
      <c r="S57" s="165" t="s">
        <v>26</v>
      </c>
      <c r="T57" s="158">
        <f t="shared" si="5"/>
        <v>0</v>
      </c>
      <c r="U57" s="165" t="s">
        <v>26</v>
      </c>
      <c r="V57" s="165" t="s">
        <v>26</v>
      </c>
      <c r="W57" s="156"/>
    </row>
    <row r="58" spans="1:23" ht="42" customHeight="1">
      <c r="A58" s="156"/>
      <c r="B58" s="64"/>
      <c r="C58" s="65">
        <v>40</v>
      </c>
      <c r="D58" s="66" t="s">
        <v>70</v>
      </c>
      <c r="E58" s="68">
        <v>180375000</v>
      </c>
      <c r="F58" s="158">
        <v>0</v>
      </c>
      <c r="G58" s="221" t="s">
        <v>26</v>
      </c>
      <c r="H58" s="165" t="s">
        <v>26</v>
      </c>
      <c r="I58" s="158">
        <v>0</v>
      </c>
      <c r="J58" s="165" t="s">
        <v>26</v>
      </c>
      <c r="K58" s="165" t="s">
        <v>26</v>
      </c>
      <c r="L58" s="155">
        <v>0</v>
      </c>
      <c r="M58" s="153">
        <v>0</v>
      </c>
      <c r="N58" s="153">
        <v>0</v>
      </c>
      <c r="O58" s="164" t="s">
        <v>26</v>
      </c>
      <c r="P58" s="164" t="s">
        <v>26</v>
      </c>
      <c r="Q58" s="155">
        <f t="shared" si="4"/>
        <v>0</v>
      </c>
      <c r="R58" s="165" t="s">
        <v>26</v>
      </c>
      <c r="S58" s="165" t="s">
        <v>26</v>
      </c>
      <c r="T58" s="158">
        <f t="shared" si="5"/>
        <v>0</v>
      </c>
      <c r="U58" s="165" t="s">
        <v>26</v>
      </c>
      <c r="V58" s="165" t="s">
        <v>26</v>
      </c>
      <c r="W58" s="156"/>
    </row>
    <row r="59" spans="1:23" ht="30" customHeight="1">
      <c r="A59" s="156"/>
      <c r="B59" s="64"/>
      <c r="C59" s="65">
        <v>41</v>
      </c>
      <c r="D59" s="66" t="s">
        <v>71</v>
      </c>
      <c r="E59" s="68">
        <v>151125000</v>
      </c>
      <c r="F59" s="158">
        <v>0</v>
      </c>
      <c r="G59" s="221" t="s">
        <v>26</v>
      </c>
      <c r="H59" s="165" t="s">
        <v>26</v>
      </c>
      <c r="I59" s="158">
        <v>0</v>
      </c>
      <c r="J59" s="165" t="s">
        <v>26</v>
      </c>
      <c r="K59" s="165" t="s">
        <v>26</v>
      </c>
      <c r="L59" s="155">
        <v>0</v>
      </c>
      <c r="M59" s="153">
        <v>0</v>
      </c>
      <c r="N59" s="153">
        <v>0</v>
      </c>
      <c r="O59" s="164" t="s">
        <v>26</v>
      </c>
      <c r="P59" s="164" t="s">
        <v>26</v>
      </c>
      <c r="Q59" s="155">
        <f t="shared" si="4"/>
        <v>0</v>
      </c>
      <c r="R59" s="165" t="s">
        <v>26</v>
      </c>
      <c r="S59" s="165" t="s">
        <v>26</v>
      </c>
      <c r="T59" s="158">
        <f t="shared" si="5"/>
        <v>0</v>
      </c>
      <c r="U59" s="165" t="s">
        <v>26</v>
      </c>
      <c r="V59" s="165" t="s">
        <v>26</v>
      </c>
      <c r="W59" s="156"/>
    </row>
    <row r="60" spans="1:23" ht="42" customHeight="1">
      <c r="A60" s="156"/>
      <c r="B60" s="64"/>
      <c r="C60" s="65">
        <v>42</v>
      </c>
      <c r="D60" s="66" t="s">
        <v>230</v>
      </c>
      <c r="E60" s="68">
        <v>170625000</v>
      </c>
      <c r="F60" s="158">
        <v>0</v>
      </c>
      <c r="G60" s="221" t="s">
        <v>26</v>
      </c>
      <c r="H60" s="165" t="s">
        <v>26</v>
      </c>
      <c r="I60" s="158">
        <v>0</v>
      </c>
      <c r="J60" s="165" t="s">
        <v>26</v>
      </c>
      <c r="K60" s="165" t="s">
        <v>26</v>
      </c>
      <c r="L60" s="155">
        <v>0</v>
      </c>
      <c r="M60" s="153">
        <v>0</v>
      </c>
      <c r="N60" s="153">
        <v>0</v>
      </c>
      <c r="O60" s="164" t="s">
        <v>26</v>
      </c>
      <c r="P60" s="164" t="s">
        <v>26</v>
      </c>
      <c r="Q60" s="155">
        <f t="shared" si="4"/>
        <v>0</v>
      </c>
      <c r="R60" s="165" t="s">
        <v>26</v>
      </c>
      <c r="S60" s="165" t="s">
        <v>26</v>
      </c>
      <c r="T60" s="158">
        <f t="shared" si="5"/>
        <v>0</v>
      </c>
      <c r="U60" s="165" t="s">
        <v>26</v>
      </c>
      <c r="V60" s="165" t="s">
        <v>26</v>
      </c>
      <c r="W60" s="156"/>
    </row>
    <row r="61" spans="1:23" ht="42" customHeight="1">
      <c r="A61" s="156"/>
      <c r="B61" s="64"/>
      <c r="C61" s="65">
        <v>43</v>
      </c>
      <c r="D61" s="66" t="s">
        <v>73</v>
      </c>
      <c r="E61" s="68">
        <v>146250000</v>
      </c>
      <c r="F61" s="158">
        <v>0</v>
      </c>
      <c r="G61" s="221" t="s">
        <v>26</v>
      </c>
      <c r="H61" s="165" t="s">
        <v>26</v>
      </c>
      <c r="I61" s="158">
        <v>0</v>
      </c>
      <c r="J61" s="165" t="s">
        <v>26</v>
      </c>
      <c r="K61" s="165" t="s">
        <v>26</v>
      </c>
      <c r="L61" s="155">
        <v>0</v>
      </c>
      <c r="M61" s="153">
        <v>0</v>
      </c>
      <c r="N61" s="153">
        <v>0</v>
      </c>
      <c r="O61" s="164" t="s">
        <v>26</v>
      </c>
      <c r="P61" s="164" t="s">
        <v>26</v>
      </c>
      <c r="Q61" s="155">
        <f t="shared" si="4"/>
        <v>0</v>
      </c>
      <c r="R61" s="165" t="s">
        <v>26</v>
      </c>
      <c r="S61" s="165" t="s">
        <v>26</v>
      </c>
      <c r="T61" s="158">
        <f t="shared" si="5"/>
        <v>0</v>
      </c>
      <c r="U61" s="165" t="s">
        <v>26</v>
      </c>
      <c r="V61" s="165" t="s">
        <v>26</v>
      </c>
      <c r="W61" s="156"/>
    </row>
    <row r="62" spans="1:23" ht="42" customHeight="1">
      <c r="A62" s="156"/>
      <c r="B62" s="64"/>
      <c r="C62" s="65">
        <v>44</v>
      </c>
      <c r="D62" s="66" t="s">
        <v>74</v>
      </c>
      <c r="E62" s="68">
        <v>195000000</v>
      </c>
      <c r="F62" s="158">
        <v>0</v>
      </c>
      <c r="G62" s="221" t="s">
        <v>26</v>
      </c>
      <c r="H62" s="165" t="s">
        <v>26</v>
      </c>
      <c r="I62" s="158">
        <v>0</v>
      </c>
      <c r="J62" s="165" t="s">
        <v>26</v>
      </c>
      <c r="K62" s="165" t="s">
        <v>26</v>
      </c>
      <c r="L62" s="155">
        <v>0</v>
      </c>
      <c r="M62" s="153">
        <v>0</v>
      </c>
      <c r="N62" s="153">
        <v>0</v>
      </c>
      <c r="O62" s="164" t="s">
        <v>26</v>
      </c>
      <c r="P62" s="164" t="s">
        <v>26</v>
      </c>
      <c r="Q62" s="155">
        <f t="shared" si="4"/>
        <v>0</v>
      </c>
      <c r="R62" s="165" t="s">
        <v>26</v>
      </c>
      <c r="S62" s="165" t="s">
        <v>26</v>
      </c>
      <c r="T62" s="158">
        <f t="shared" si="5"/>
        <v>0</v>
      </c>
      <c r="U62" s="165" t="s">
        <v>26</v>
      </c>
      <c r="V62" s="165" t="s">
        <v>26</v>
      </c>
      <c r="W62" s="156"/>
    </row>
    <row r="63" spans="1:23" ht="19.5" customHeight="1">
      <c r="A63" s="156"/>
      <c r="B63" s="64"/>
      <c r="C63" s="65"/>
      <c r="D63" s="67" t="s">
        <v>30</v>
      </c>
      <c r="E63" s="68">
        <v>184100000</v>
      </c>
      <c r="F63" s="158">
        <v>0</v>
      </c>
      <c r="G63" s="221" t="s">
        <v>26</v>
      </c>
      <c r="H63" s="165" t="s">
        <v>26</v>
      </c>
      <c r="I63" s="158">
        <v>0</v>
      </c>
      <c r="J63" s="165" t="s">
        <v>26</v>
      </c>
      <c r="K63" s="165" t="s">
        <v>26</v>
      </c>
      <c r="L63" s="155">
        <v>0</v>
      </c>
      <c r="M63" s="153">
        <v>0</v>
      </c>
      <c r="N63" s="153">
        <v>0</v>
      </c>
      <c r="O63" s="164" t="s">
        <v>26</v>
      </c>
      <c r="P63" s="164" t="s">
        <v>26</v>
      </c>
      <c r="Q63" s="155">
        <f t="shared" si="4"/>
        <v>0</v>
      </c>
      <c r="R63" s="165" t="s">
        <v>26</v>
      </c>
      <c r="S63" s="165" t="s">
        <v>26</v>
      </c>
      <c r="T63" s="158">
        <f t="shared" si="5"/>
        <v>0</v>
      </c>
      <c r="U63" s="165" t="s">
        <v>26</v>
      </c>
      <c r="V63" s="165" t="s">
        <v>26</v>
      </c>
      <c r="W63" s="156"/>
    </row>
    <row r="64" spans="1:23" ht="14.1" customHeight="1">
      <c r="A64" s="156"/>
      <c r="B64" s="64"/>
      <c r="C64" s="65"/>
      <c r="D64" s="66"/>
      <c r="E64" s="158"/>
      <c r="F64" s="158"/>
      <c r="G64" s="222"/>
      <c r="H64" s="167"/>
      <c r="I64" s="155"/>
      <c r="J64" s="167"/>
      <c r="K64" s="167"/>
      <c r="L64" s="155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</row>
    <row r="65" spans="1:23" s="3" customFormat="1" ht="15" customHeight="1">
      <c r="A65" s="85"/>
      <c r="B65" s="272" t="s">
        <v>75</v>
      </c>
      <c r="C65" s="273"/>
      <c r="D65" s="274"/>
      <c r="E65" s="154">
        <f>E66</f>
        <v>100000000</v>
      </c>
      <c r="F65" s="154">
        <f>F66</f>
        <v>0</v>
      </c>
      <c r="G65" s="220"/>
      <c r="H65" s="166"/>
      <c r="I65" s="159"/>
      <c r="J65" s="166"/>
      <c r="K65" s="166"/>
      <c r="L65" s="159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</row>
    <row r="66" spans="1:23" ht="30" customHeight="1">
      <c r="A66" s="156"/>
      <c r="B66" s="64"/>
      <c r="C66" s="267" t="s">
        <v>76</v>
      </c>
      <c r="D66" s="268"/>
      <c r="E66" s="158">
        <f>SUM(E67:E68)</f>
        <v>100000000</v>
      </c>
      <c r="F66" s="158">
        <v>0</v>
      </c>
      <c r="G66" s="221" t="s">
        <v>26</v>
      </c>
      <c r="H66" s="165" t="s">
        <v>26</v>
      </c>
      <c r="I66" s="155">
        <v>0</v>
      </c>
      <c r="J66" s="167"/>
      <c r="K66" s="167"/>
      <c r="L66" s="155">
        <v>0</v>
      </c>
      <c r="M66" s="153">
        <v>0</v>
      </c>
      <c r="N66" s="153">
        <v>0</v>
      </c>
      <c r="O66" s="164" t="s">
        <v>26</v>
      </c>
      <c r="P66" s="164" t="s">
        <v>26</v>
      </c>
      <c r="Q66" s="155">
        <f t="shared" ref="Q66:Q68" si="6">L66</f>
        <v>0</v>
      </c>
      <c r="R66" s="165" t="s">
        <v>26</v>
      </c>
      <c r="S66" s="165" t="s">
        <v>26</v>
      </c>
      <c r="T66" s="158">
        <f t="shared" ref="T66:T68" si="7">SUM(T67:T69)</f>
        <v>0</v>
      </c>
      <c r="U66" s="165" t="s">
        <v>26</v>
      </c>
      <c r="V66" s="165" t="s">
        <v>26</v>
      </c>
      <c r="W66" s="156"/>
    </row>
    <row r="67" spans="1:23" ht="39.950000000000003" customHeight="1">
      <c r="A67" s="156"/>
      <c r="B67" s="64"/>
      <c r="C67" s="79" t="s">
        <v>26</v>
      </c>
      <c r="D67" s="66" t="s">
        <v>77</v>
      </c>
      <c r="E67" s="158">
        <v>97000000</v>
      </c>
      <c r="F67" s="158">
        <v>0</v>
      </c>
      <c r="G67" s="221" t="s">
        <v>26</v>
      </c>
      <c r="H67" s="165" t="s">
        <v>26</v>
      </c>
      <c r="I67" s="158">
        <v>0</v>
      </c>
      <c r="J67" s="165" t="s">
        <v>26</v>
      </c>
      <c r="K67" s="165" t="s">
        <v>26</v>
      </c>
      <c r="L67" s="155">
        <v>0</v>
      </c>
      <c r="M67" s="153">
        <v>0</v>
      </c>
      <c r="N67" s="153">
        <v>0</v>
      </c>
      <c r="O67" s="164" t="s">
        <v>26</v>
      </c>
      <c r="P67" s="164" t="s">
        <v>26</v>
      </c>
      <c r="Q67" s="155">
        <f t="shared" si="6"/>
        <v>0</v>
      </c>
      <c r="R67" s="165" t="s">
        <v>26</v>
      </c>
      <c r="S67" s="165" t="s">
        <v>26</v>
      </c>
      <c r="T67" s="158">
        <f t="shared" si="7"/>
        <v>0</v>
      </c>
      <c r="U67" s="165" t="s">
        <v>26</v>
      </c>
      <c r="V67" s="165" t="s">
        <v>26</v>
      </c>
      <c r="W67" s="156"/>
    </row>
    <row r="68" spans="1:23" ht="18" customHeight="1">
      <c r="A68" s="156"/>
      <c r="B68" s="80"/>
      <c r="C68" s="81"/>
      <c r="D68" s="67" t="s">
        <v>30</v>
      </c>
      <c r="E68" s="158">
        <v>3000000</v>
      </c>
      <c r="F68" s="158"/>
      <c r="G68" s="222"/>
      <c r="H68" s="167"/>
      <c r="I68" s="158">
        <v>0</v>
      </c>
      <c r="J68" s="165" t="s">
        <v>26</v>
      </c>
      <c r="K68" s="165" t="s">
        <v>26</v>
      </c>
      <c r="L68" s="155">
        <v>0</v>
      </c>
      <c r="M68" s="153">
        <v>0</v>
      </c>
      <c r="N68" s="153">
        <v>0</v>
      </c>
      <c r="O68" s="164" t="s">
        <v>26</v>
      </c>
      <c r="P68" s="164" t="s">
        <v>26</v>
      </c>
      <c r="Q68" s="155">
        <f t="shared" si="6"/>
        <v>0</v>
      </c>
      <c r="R68" s="165" t="s">
        <v>26</v>
      </c>
      <c r="S68" s="165" t="s">
        <v>26</v>
      </c>
      <c r="T68" s="158">
        <f t="shared" si="7"/>
        <v>0</v>
      </c>
      <c r="U68" s="165" t="s">
        <v>26</v>
      </c>
      <c r="V68" s="165" t="s">
        <v>26</v>
      </c>
      <c r="W68" s="156"/>
    </row>
    <row r="69" spans="1:23" ht="10.5" customHeight="1">
      <c r="A69" s="156"/>
      <c r="B69" s="64"/>
      <c r="C69" s="65"/>
      <c r="D69" s="66"/>
      <c r="E69" s="158"/>
      <c r="F69" s="158"/>
      <c r="G69" s="222"/>
      <c r="H69" s="167"/>
      <c r="I69" s="155"/>
      <c r="J69" s="167"/>
      <c r="K69" s="167"/>
      <c r="L69" s="155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</row>
    <row r="70" spans="1:23" s="3" customFormat="1" ht="30" customHeight="1">
      <c r="A70" s="85">
        <v>2</v>
      </c>
      <c r="B70" s="272" t="s">
        <v>78</v>
      </c>
      <c r="C70" s="273"/>
      <c r="D70" s="274"/>
      <c r="E70" s="154">
        <f>E71</f>
        <v>26913500</v>
      </c>
      <c r="F70" s="154">
        <f t="shared" ref="F70:L70" si="8">F71</f>
        <v>0</v>
      </c>
      <c r="G70" s="226" t="str">
        <f t="shared" si="8"/>
        <v>-</v>
      </c>
      <c r="H70" s="154" t="str">
        <f t="shared" si="8"/>
        <v>-</v>
      </c>
      <c r="I70" s="154">
        <f t="shared" si="8"/>
        <v>0</v>
      </c>
      <c r="J70" s="154" t="str">
        <f t="shared" si="8"/>
        <v>-</v>
      </c>
      <c r="K70" s="154" t="str">
        <f t="shared" si="8"/>
        <v>-</v>
      </c>
      <c r="L70" s="154">
        <f t="shared" si="8"/>
        <v>10342500</v>
      </c>
      <c r="M70" s="157">
        <f>L70/E70*100</f>
        <v>38.428669626767238</v>
      </c>
      <c r="N70" s="157">
        <v>0</v>
      </c>
      <c r="O70" s="161" t="s">
        <v>26</v>
      </c>
      <c r="P70" s="161" t="s">
        <v>26</v>
      </c>
      <c r="Q70" s="159">
        <f t="shared" ref="Q70:Q71" si="9">L70</f>
        <v>10342500</v>
      </c>
      <c r="R70" s="162" t="s">
        <v>26</v>
      </c>
      <c r="S70" s="162" t="s">
        <v>26</v>
      </c>
      <c r="T70" s="154">
        <f t="shared" ref="T70:T71" si="10">SUM(T71:T73)</f>
        <v>0</v>
      </c>
      <c r="U70" s="162" t="s">
        <v>26</v>
      </c>
      <c r="V70" s="162" t="s">
        <v>26</v>
      </c>
      <c r="W70" s="85"/>
    </row>
    <row r="71" spans="1:23" ht="30" customHeight="1">
      <c r="A71" s="85"/>
      <c r="B71" s="64"/>
      <c r="C71" s="267" t="s">
        <v>79</v>
      </c>
      <c r="D71" s="268"/>
      <c r="E71" s="68">
        <v>26913500</v>
      </c>
      <c r="F71" s="158">
        <v>0</v>
      </c>
      <c r="G71" s="221" t="s">
        <v>26</v>
      </c>
      <c r="H71" s="165" t="s">
        <v>26</v>
      </c>
      <c r="I71" s="158">
        <v>0</v>
      </c>
      <c r="J71" s="165" t="s">
        <v>26</v>
      </c>
      <c r="K71" s="165" t="s">
        <v>26</v>
      </c>
      <c r="L71" s="155">
        <v>10342500</v>
      </c>
      <c r="M71" s="153">
        <f>L71/E71*100</f>
        <v>38.428669626767238</v>
      </c>
      <c r="N71" s="153">
        <v>0</v>
      </c>
      <c r="O71" s="164" t="s">
        <v>26</v>
      </c>
      <c r="P71" s="164" t="s">
        <v>26</v>
      </c>
      <c r="Q71" s="155">
        <f t="shared" si="9"/>
        <v>10342500</v>
      </c>
      <c r="R71" s="165" t="s">
        <v>26</v>
      </c>
      <c r="S71" s="165" t="s">
        <v>26</v>
      </c>
      <c r="T71" s="158">
        <f t="shared" si="10"/>
        <v>0</v>
      </c>
      <c r="U71" s="165" t="s">
        <v>26</v>
      </c>
      <c r="V71" s="165" t="s">
        <v>26</v>
      </c>
      <c r="W71" s="156"/>
    </row>
    <row r="72" spans="1:23" ht="9.75" customHeight="1">
      <c r="A72" s="143"/>
      <c r="B72" s="70"/>
      <c r="C72" s="71"/>
      <c r="D72" s="72"/>
      <c r="E72" s="176"/>
      <c r="F72" s="176"/>
      <c r="G72" s="227"/>
      <c r="H72" s="184"/>
      <c r="I72" s="178"/>
      <c r="J72" s="184"/>
      <c r="K72" s="184"/>
      <c r="L72" s="178"/>
      <c r="M72" s="184"/>
      <c r="N72" s="184"/>
      <c r="O72" s="184"/>
      <c r="P72" s="184"/>
      <c r="Q72" s="184"/>
      <c r="R72" s="184"/>
      <c r="S72" s="184"/>
      <c r="T72" s="184"/>
      <c r="U72" s="184"/>
      <c r="V72" s="184"/>
      <c r="W72" s="184"/>
    </row>
    <row r="73" spans="1:23" s="3" customFormat="1" ht="50.25" customHeight="1">
      <c r="A73" s="168">
        <v>3</v>
      </c>
      <c r="B73" s="312" t="s">
        <v>80</v>
      </c>
      <c r="C73" s="313"/>
      <c r="D73" s="314"/>
      <c r="E73" s="169">
        <f>E74</f>
        <v>20000000</v>
      </c>
      <c r="F73" s="169">
        <f t="shared" ref="F73:L73" si="11">F74</f>
        <v>0</v>
      </c>
      <c r="G73" s="228" t="str">
        <f t="shared" si="11"/>
        <v>-</v>
      </c>
      <c r="H73" s="169" t="str">
        <f t="shared" si="11"/>
        <v>-</v>
      </c>
      <c r="I73" s="169">
        <f t="shared" si="11"/>
        <v>0</v>
      </c>
      <c r="J73" s="169" t="str">
        <f t="shared" si="11"/>
        <v>-</v>
      </c>
      <c r="K73" s="169" t="str">
        <f t="shared" si="11"/>
        <v>-</v>
      </c>
      <c r="L73" s="169">
        <f t="shared" si="11"/>
        <v>0</v>
      </c>
      <c r="M73" s="190">
        <v>0</v>
      </c>
      <c r="N73" s="190">
        <v>0</v>
      </c>
      <c r="O73" s="191" t="s">
        <v>26</v>
      </c>
      <c r="P73" s="191" t="s">
        <v>26</v>
      </c>
      <c r="Q73" s="170">
        <f t="shared" ref="Q73:Q74" si="12">L73</f>
        <v>0</v>
      </c>
      <c r="R73" s="192" t="s">
        <v>26</v>
      </c>
      <c r="S73" s="192" t="s">
        <v>26</v>
      </c>
      <c r="T73" s="169">
        <f>SUM(T74:T76)</f>
        <v>0</v>
      </c>
      <c r="U73" s="192" t="s">
        <v>26</v>
      </c>
      <c r="V73" s="192" t="s">
        <v>26</v>
      </c>
      <c r="W73" s="168"/>
    </row>
    <row r="74" spans="1:23" ht="21" customHeight="1">
      <c r="A74" s="85"/>
      <c r="B74" s="64"/>
      <c r="C74" s="267" t="s">
        <v>81</v>
      </c>
      <c r="D74" s="268"/>
      <c r="E74" s="68">
        <v>20000000</v>
      </c>
      <c r="F74" s="158">
        <v>0</v>
      </c>
      <c r="G74" s="221" t="s">
        <v>26</v>
      </c>
      <c r="H74" s="165" t="s">
        <v>26</v>
      </c>
      <c r="I74" s="158">
        <v>0</v>
      </c>
      <c r="J74" s="165" t="s">
        <v>26</v>
      </c>
      <c r="K74" s="165" t="s">
        <v>26</v>
      </c>
      <c r="L74" s="155">
        <v>0</v>
      </c>
      <c r="M74" s="153">
        <v>0</v>
      </c>
      <c r="N74" s="153">
        <v>0</v>
      </c>
      <c r="O74" s="164" t="s">
        <v>26</v>
      </c>
      <c r="P74" s="164" t="s">
        <v>26</v>
      </c>
      <c r="Q74" s="155">
        <f t="shared" si="12"/>
        <v>0</v>
      </c>
      <c r="R74" s="165" t="s">
        <v>26</v>
      </c>
      <c r="S74" s="165" t="s">
        <v>26</v>
      </c>
      <c r="T74" s="158">
        <f t="shared" ref="T74" si="13">SUM(T75:T77)</f>
        <v>0</v>
      </c>
      <c r="U74" s="165" t="s">
        <v>26</v>
      </c>
      <c r="V74" s="165" t="s">
        <v>26</v>
      </c>
      <c r="W74" s="156"/>
    </row>
    <row r="75" spans="1:23" ht="14.1" customHeight="1">
      <c r="A75" s="85"/>
      <c r="B75" s="64"/>
      <c r="C75" s="65"/>
      <c r="D75" s="66"/>
      <c r="E75" s="158"/>
      <c r="F75" s="158"/>
      <c r="G75" s="222"/>
      <c r="H75" s="167"/>
      <c r="I75" s="155"/>
      <c r="J75" s="167"/>
      <c r="K75" s="167"/>
      <c r="L75" s="155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</row>
    <row r="76" spans="1:23" s="3" customFormat="1" ht="30.75" customHeight="1">
      <c r="A76" s="85">
        <v>4</v>
      </c>
      <c r="B76" s="272" t="s">
        <v>82</v>
      </c>
      <c r="C76" s="273"/>
      <c r="D76" s="274"/>
      <c r="E76" s="154">
        <f>E77</f>
        <v>20000000</v>
      </c>
      <c r="F76" s="154">
        <f t="shared" ref="F76:L76" si="14">F77</f>
        <v>0</v>
      </c>
      <c r="G76" s="226" t="str">
        <f t="shared" si="14"/>
        <v>-</v>
      </c>
      <c r="H76" s="154" t="str">
        <f t="shared" si="14"/>
        <v>-</v>
      </c>
      <c r="I76" s="154">
        <f t="shared" si="14"/>
        <v>0</v>
      </c>
      <c r="J76" s="154" t="str">
        <f t="shared" si="14"/>
        <v>-</v>
      </c>
      <c r="K76" s="154" t="str">
        <f t="shared" si="14"/>
        <v>-</v>
      </c>
      <c r="L76" s="154">
        <f t="shared" si="14"/>
        <v>0</v>
      </c>
      <c r="M76" s="157">
        <v>0</v>
      </c>
      <c r="N76" s="157">
        <v>0</v>
      </c>
      <c r="O76" s="161" t="s">
        <v>26</v>
      </c>
      <c r="P76" s="161" t="s">
        <v>26</v>
      </c>
      <c r="Q76" s="159">
        <f t="shared" ref="Q76:Q77" si="15">L76</f>
        <v>0</v>
      </c>
      <c r="R76" s="162" t="s">
        <v>26</v>
      </c>
      <c r="S76" s="162" t="s">
        <v>26</v>
      </c>
      <c r="T76" s="154">
        <f t="shared" ref="T76:T77" si="16">SUM(T77:T79)</f>
        <v>0</v>
      </c>
      <c r="U76" s="162" t="s">
        <v>26</v>
      </c>
      <c r="V76" s="162" t="s">
        <v>26</v>
      </c>
      <c r="W76" s="85"/>
    </row>
    <row r="77" spans="1:23" ht="28.5" customHeight="1">
      <c r="A77" s="85"/>
      <c r="B77" s="64"/>
      <c r="C77" s="267" t="s">
        <v>83</v>
      </c>
      <c r="D77" s="268"/>
      <c r="E77" s="68">
        <v>20000000</v>
      </c>
      <c r="F77" s="158">
        <v>0</v>
      </c>
      <c r="G77" s="221" t="s">
        <v>26</v>
      </c>
      <c r="H77" s="165" t="s">
        <v>26</v>
      </c>
      <c r="I77" s="158">
        <v>0</v>
      </c>
      <c r="J77" s="165" t="s">
        <v>26</v>
      </c>
      <c r="K77" s="165" t="s">
        <v>26</v>
      </c>
      <c r="L77" s="155">
        <v>0</v>
      </c>
      <c r="M77" s="153">
        <v>0</v>
      </c>
      <c r="N77" s="153">
        <v>0</v>
      </c>
      <c r="O77" s="164" t="s">
        <v>26</v>
      </c>
      <c r="P77" s="164" t="s">
        <v>26</v>
      </c>
      <c r="Q77" s="155">
        <f t="shared" si="15"/>
        <v>0</v>
      </c>
      <c r="R77" s="165" t="s">
        <v>26</v>
      </c>
      <c r="S77" s="165" t="s">
        <v>26</v>
      </c>
      <c r="T77" s="158">
        <f t="shared" si="16"/>
        <v>0</v>
      </c>
      <c r="U77" s="165" t="s">
        <v>26</v>
      </c>
      <c r="V77" s="165" t="s">
        <v>26</v>
      </c>
      <c r="W77" s="156"/>
    </row>
    <row r="78" spans="1:23" ht="14.1" customHeight="1">
      <c r="A78" s="85"/>
      <c r="B78" s="64"/>
      <c r="C78" s="65"/>
      <c r="D78" s="66"/>
      <c r="E78" s="158"/>
      <c r="F78" s="158"/>
      <c r="G78" s="222"/>
      <c r="H78" s="167"/>
      <c r="I78" s="155"/>
      <c r="J78" s="167"/>
      <c r="K78" s="167"/>
      <c r="L78" s="155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</row>
    <row r="79" spans="1:23" s="163" customFormat="1" ht="30" customHeight="1">
      <c r="A79" s="85">
        <v>5</v>
      </c>
      <c r="B79" s="272" t="s">
        <v>84</v>
      </c>
      <c r="C79" s="273"/>
      <c r="D79" s="274"/>
      <c r="E79" s="154">
        <f>SUM(E80:E81)</f>
        <v>40000000</v>
      </c>
      <c r="F79" s="154">
        <f t="shared" ref="F79:L79" si="17">SUM(F80:F81)</f>
        <v>0</v>
      </c>
      <c r="G79" s="226">
        <f t="shared" si="17"/>
        <v>0</v>
      </c>
      <c r="H79" s="154">
        <f t="shared" si="17"/>
        <v>0</v>
      </c>
      <c r="I79" s="154">
        <f t="shared" si="17"/>
        <v>0</v>
      </c>
      <c r="J79" s="154">
        <f t="shared" si="17"/>
        <v>0</v>
      </c>
      <c r="K79" s="154">
        <f t="shared" si="17"/>
        <v>0</v>
      </c>
      <c r="L79" s="154">
        <f t="shared" si="17"/>
        <v>5000000</v>
      </c>
      <c r="M79" s="157">
        <f>L79/E79*100</f>
        <v>12.5</v>
      </c>
      <c r="N79" s="157">
        <v>0</v>
      </c>
      <c r="O79" s="161" t="s">
        <v>26</v>
      </c>
      <c r="P79" s="161" t="s">
        <v>26</v>
      </c>
      <c r="Q79" s="159">
        <f t="shared" ref="Q79:Q81" si="18">L79</f>
        <v>5000000</v>
      </c>
      <c r="R79" s="162" t="s">
        <v>26</v>
      </c>
      <c r="S79" s="162" t="s">
        <v>26</v>
      </c>
      <c r="T79" s="154">
        <f t="shared" ref="T79:T81" si="19">SUM(T80:T82)</f>
        <v>0</v>
      </c>
      <c r="U79" s="162" t="s">
        <v>26</v>
      </c>
      <c r="V79" s="162" t="s">
        <v>26</v>
      </c>
      <c r="W79" s="85"/>
    </row>
    <row r="80" spans="1:23" ht="30" customHeight="1">
      <c r="A80" s="85"/>
      <c r="B80" s="64"/>
      <c r="C80" s="267" t="s">
        <v>85</v>
      </c>
      <c r="D80" s="268"/>
      <c r="E80" s="68">
        <v>20000000</v>
      </c>
      <c r="F80" s="158">
        <v>0</v>
      </c>
      <c r="G80" s="221" t="s">
        <v>26</v>
      </c>
      <c r="H80" s="165" t="s">
        <v>26</v>
      </c>
      <c r="I80" s="158">
        <v>0</v>
      </c>
      <c r="J80" s="165" t="s">
        <v>26</v>
      </c>
      <c r="K80" s="165" t="s">
        <v>26</v>
      </c>
      <c r="L80" s="155">
        <v>5000000</v>
      </c>
      <c r="M80" s="153">
        <f>L80/E80*100</f>
        <v>25</v>
      </c>
      <c r="N80" s="153">
        <v>0</v>
      </c>
      <c r="O80" s="164" t="s">
        <v>26</v>
      </c>
      <c r="P80" s="164" t="s">
        <v>26</v>
      </c>
      <c r="Q80" s="155">
        <f t="shared" si="18"/>
        <v>5000000</v>
      </c>
      <c r="R80" s="165" t="s">
        <v>26</v>
      </c>
      <c r="S80" s="165" t="s">
        <v>26</v>
      </c>
      <c r="T80" s="158">
        <f t="shared" si="19"/>
        <v>0</v>
      </c>
      <c r="U80" s="165" t="s">
        <v>26</v>
      </c>
      <c r="V80" s="165" t="s">
        <v>26</v>
      </c>
      <c r="W80" s="156"/>
    </row>
    <row r="81" spans="1:23" ht="18" customHeight="1">
      <c r="A81" s="85"/>
      <c r="B81" s="64"/>
      <c r="C81" s="267" t="s">
        <v>86</v>
      </c>
      <c r="D81" s="268"/>
      <c r="E81" s="68">
        <v>20000000</v>
      </c>
      <c r="F81" s="158">
        <v>0</v>
      </c>
      <c r="G81" s="221" t="s">
        <v>26</v>
      </c>
      <c r="H81" s="165" t="s">
        <v>26</v>
      </c>
      <c r="I81" s="158">
        <v>0</v>
      </c>
      <c r="J81" s="165" t="s">
        <v>26</v>
      </c>
      <c r="K81" s="165" t="s">
        <v>26</v>
      </c>
      <c r="L81" s="155">
        <v>0</v>
      </c>
      <c r="M81" s="153">
        <v>0</v>
      </c>
      <c r="N81" s="153">
        <v>0</v>
      </c>
      <c r="O81" s="164" t="s">
        <v>26</v>
      </c>
      <c r="P81" s="164" t="s">
        <v>26</v>
      </c>
      <c r="Q81" s="155">
        <f t="shared" si="18"/>
        <v>0</v>
      </c>
      <c r="R81" s="165" t="s">
        <v>26</v>
      </c>
      <c r="S81" s="165" t="s">
        <v>26</v>
      </c>
      <c r="T81" s="158">
        <f t="shared" si="19"/>
        <v>0</v>
      </c>
      <c r="U81" s="165" t="s">
        <v>26</v>
      </c>
      <c r="V81" s="165" t="s">
        <v>26</v>
      </c>
      <c r="W81" s="156"/>
    </row>
    <row r="82" spans="1:23" ht="14.1" customHeight="1">
      <c r="A82" s="85"/>
      <c r="B82" s="64"/>
      <c r="C82" s="65"/>
      <c r="D82" s="66"/>
      <c r="E82" s="158"/>
      <c r="F82" s="158"/>
      <c r="G82" s="222"/>
      <c r="H82" s="167"/>
      <c r="I82" s="155"/>
      <c r="J82" s="167"/>
      <c r="K82" s="167"/>
      <c r="L82" s="155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</row>
    <row r="83" spans="1:23" s="3" customFormat="1" ht="30" customHeight="1">
      <c r="A83" s="85">
        <v>6</v>
      </c>
      <c r="B83" s="272" t="s">
        <v>87</v>
      </c>
      <c r="C83" s="273"/>
      <c r="D83" s="274"/>
      <c r="E83" s="154">
        <f>SUM(E84:E85)</f>
        <v>70000000</v>
      </c>
      <c r="F83" s="154">
        <f t="shared" ref="F83:L83" si="20">SUM(F84:F85)</f>
        <v>0</v>
      </c>
      <c r="G83" s="226">
        <f t="shared" si="20"/>
        <v>0</v>
      </c>
      <c r="H83" s="154">
        <f t="shared" si="20"/>
        <v>0</v>
      </c>
      <c r="I83" s="154">
        <f t="shared" si="20"/>
        <v>0</v>
      </c>
      <c r="J83" s="154">
        <f t="shared" si="20"/>
        <v>0</v>
      </c>
      <c r="K83" s="154">
        <f t="shared" si="20"/>
        <v>0</v>
      </c>
      <c r="L83" s="154">
        <f t="shared" si="20"/>
        <v>0</v>
      </c>
      <c r="M83" s="157">
        <v>0</v>
      </c>
      <c r="N83" s="157">
        <v>0</v>
      </c>
      <c r="O83" s="161" t="s">
        <v>26</v>
      </c>
      <c r="P83" s="161" t="s">
        <v>26</v>
      </c>
      <c r="Q83" s="159">
        <f t="shared" ref="Q83:Q85" si="21">L83</f>
        <v>0</v>
      </c>
      <c r="R83" s="162" t="s">
        <v>26</v>
      </c>
      <c r="S83" s="162" t="s">
        <v>26</v>
      </c>
      <c r="T83" s="154">
        <f t="shared" ref="T83:T85" si="22">SUM(T84:T86)</f>
        <v>0</v>
      </c>
      <c r="U83" s="162" t="s">
        <v>26</v>
      </c>
      <c r="V83" s="162" t="s">
        <v>26</v>
      </c>
      <c r="W83" s="85"/>
    </row>
    <row r="84" spans="1:23" ht="30" customHeight="1">
      <c r="A84" s="85"/>
      <c r="B84" s="64"/>
      <c r="C84" s="267" t="s">
        <v>88</v>
      </c>
      <c r="D84" s="268"/>
      <c r="E84" s="68">
        <v>20000000</v>
      </c>
      <c r="F84" s="158">
        <v>0</v>
      </c>
      <c r="G84" s="221" t="s">
        <v>26</v>
      </c>
      <c r="H84" s="165" t="s">
        <v>26</v>
      </c>
      <c r="I84" s="158">
        <v>0</v>
      </c>
      <c r="J84" s="165" t="s">
        <v>26</v>
      </c>
      <c r="K84" s="165" t="s">
        <v>26</v>
      </c>
      <c r="L84" s="155">
        <v>0</v>
      </c>
      <c r="M84" s="153">
        <v>0</v>
      </c>
      <c r="N84" s="153">
        <v>0</v>
      </c>
      <c r="O84" s="164" t="s">
        <v>26</v>
      </c>
      <c r="P84" s="164" t="s">
        <v>26</v>
      </c>
      <c r="Q84" s="155">
        <f t="shared" si="21"/>
        <v>0</v>
      </c>
      <c r="R84" s="165" t="s">
        <v>26</v>
      </c>
      <c r="S84" s="165" t="s">
        <v>26</v>
      </c>
      <c r="T84" s="158">
        <f t="shared" si="22"/>
        <v>0</v>
      </c>
      <c r="U84" s="165" t="s">
        <v>26</v>
      </c>
      <c r="V84" s="165" t="s">
        <v>26</v>
      </c>
      <c r="W84" s="156"/>
    </row>
    <row r="85" spans="1:23" ht="18" customHeight="1">
      <c r="A85" s="85"/>
      <c r="B85" s="64"/>
      <c r="C85" s="267" t="s">
        <v>89</v>
      </c>
      <c r="D85" s="268"/>
      <c r="E85" s="68">
        <v>50000000</v>
      </c>
      <c r="F85" s="158">
        <v>0</v>
      </c>
      <c r="G85" s="221" t="s">
        <v>26</v>
      </c>
      <c r="H85" s="165" t="s">
        <v>26</v>
      </c>
      <c r="I85" s="158">
        <v>0</v>
      </c>
      <c r="J85" s="165" t="s">
        <v>26</v>
      </c>
      <c r="K85" s="165" t="s">
        <v>26</v>
      </c>
      <c r="L85" s="155">
        <v>0</v>
      </c>
      <c r="M85" s="153">
        <v>0</v>
      </c>
      <c r="N85" s="153">
        <v>0</v>
      </c>
      <c r="O85" s="164" t="s">
        <v>26</v>
      </c>
      <c r="P85" s="164" t="s">
        <v>26</v>
      </c>
      <c r="Q85" s="155">
        <f t="shared" si="21"/>
        <v>0</v>
      </c>
      <c r="R85" s="165" t="s">
        <v>26</v>
      </c>
      <c r="S85" s="165" t="s">
        <v>26</v>
      </c>
      <c r="T85" s="158">
        <f t="shared" si="22"/>
        <v>0</v>
      </c>
      <c r="U85" s="165" t="s">
        <v>26</v>
      </c>
      <c r="V85" s="165" t="s">
        <v>26</v>
      </c>
      <c r="W85" s="156"/>
    </row>
    <row r="86" spans="1:23" ht="14.1" customHeight="1">
      <c r="A86" s="85"/>
      <c r="B86" s="64"/>
      <c r="C86" s="65"/>
      <c r="D86" s="66"/>
      <c r="E86" s="158"/>
      <c r="F86" s="158"/>
      <c r="G86" s="222"/>
      <c r="H86" s="167"/>
      <c r="I86" s="155"/>
      <c r="J86" s="167"/>
      <c r="K86" s="167"/>
      <c r="L86" s="155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</row>
    <row r="87" spans="1:23" s="163" customFormat="1" ht="18" customHeight="1">
      <c r="A87" s="85">
        <v>7</v>
      </c>
      <c r="B87" s="272" t="s">
        <v>90</v>
      </c>
      <c r="C87" s="273"/>
      <c r="D87" s="274"/>
      <c r="E87" s="154">
        <f>E88</f>
        <v>20000000</v>
      </c>
      <c r="F87" s="154">
        <f t="shared" ref="F87:L87" si="23">F88</f>
        <v>0</v>
      </c>
      <c r="G87" s="226" t="str">
        <f t="shared" si="23"/>
        <v>-</v>
      </c>
      <c r="H87" s="154" t="str">
        <f t="shared" si="23"/>
        <v>-</v>
      </c>
      <c r="I87" s="154">
        <f t="shared" si="23"/>
        <v>0</v>
      </c>
      <c r="J87" s="154" t="str">
        <f t="shared" si="23"/>
        <v>-</v>
      </c>
      <c r="K87" s="154" t="str">
        <f t="shared" si="23"/>
        <v>-</v>
      </c>
      <c r="L87" s="154">
        <f t="shared" si="23"/>
        <v>0</v>
      </c>
      <c r="M87" s="157">
        <v>0</v>
      </c>
      <c r="N87" s="157">
        <v>0</v>
      </c>
      <c r="O87" s="161" t="s">
        <v>26</v>
      </c>
      <c r="P87" s="161" t="s">
        <v>26</v>
      </c>
      <c r="Q87" s="159">
        <f t="shared" ref="Q87:Q88" si="24">L87</f>
        <v>0</v>
      </c>
      <c r="R87" s="162" t="s">
        <v>26</v>
      </c>
      <c r="S87" s="162" t="s">
        <v>26</v>
      </c>
      <c r="T87" s="154">
        <f t="shared" ref="T87:T88" si="25">SUM(T88:T90)</f>
        <v>0</v>
      </c>
      <c r="U87" s="162" t="s">
        <v>26</v>
      </c>
      <c r="V87" s="162" t="s">
        <v>26</v>
      </c>
      <c r="W87" s="85"/>
    </row>
    <row r="88" spans="1:23" ht="18" customHeight="1">
      <c r="A88" s="85"/>
      <c r="B88" s="64"/>
      <c r="C88" s="267" t="s">
        <v>91</v>
      </c>
      <c r="D88" s="268"/>
      <c r="E88" s="68">
        <v>20000000</v>
      </c>
      <c r="F88" s="158">
        <v>0</v>
      </c>
      <c r="G88" s="221" t="s">
        <v>26</v>
      </c>
      <c r="H88" s="165" t="s">
        <v>26</v>
      </c>
      <c r="I88" s="158">
        <v>0</v>
      </c>
      <c r="J88" s="165" t="s">
        <v>26</v>
      </c>
      <c r="K88" s="165" t="s">
        <v>26</v>
      </c>
      <c r="L88" s="155">
        <v>0</v>
      </c>
      <c r="M88" s="153">
        <v>0</v>
      </c>
      <c r="N88" s="153">
        <v>0</v>
      </c>
      <c r="O88" s="164" t="s">
        <v>26</v>
      </c>
      <c r="P88" s="164" t="s">
        <v>26</v>
      </c>
      <c r="Q88" s="155">
        <f t="shared" si="24"/>
        <v>0</v>
      </c>
      <c r="R88" s="165" t="s">
        <v>26</v>
      </c>
      <c r="S88" s="165" t="s">
        <v>26</v>
      </c>
      <c r="T88" s="158">
        <f t="shared" si="25"/>
        <v>0</v>
      </c>
      <c r="U88" s="165" t="s">
        <v>26</v>
      </c>
      <c r="V88" s="165" t="s">
        <v>26</v>
      </c>
      <c r="W88" s="156"/>
    </row>
    <row r="89" spans="1:23" ht="14.1" customHeight="1">
      <c r="A89" s="85"/>
      <c r="B89" s="64"/>
      <c r="C89" s="65"/>
      <c r="D89" s="66"/>
      <c r="E89" s="158"/>
      <c r="F89" s="158"/>
      <c r="G89" s="222"/>
      <c r="H89" s="167"/>
      <c r="I89" s="155"/>
      <c r="J89" s="167"/>
      <c r="K89" s="167"/>
      <c r="L89" s="155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</row>
    <row r="90" spans="1:23" s="163" customFormat="1" ht="30" customHeight="1">
      <c r="A90" s="85">
        <v>8</v>
      </c>
      <c r="B90" s="272" t="s">
        <v>92</v>
      </c>
      <c r="C90" s="273"/>
      <c r="D90" s="274"/>
      <c r="E90" s="154">
        <f>E91</f>
        <v>1360000000</v>
      </c>
      <c r="F90" s="154">
        <f t="shared" ref="F90:L90" si="26">F91</f>
        <v>0</v>
      </c>
      <c r="G90" s="226" t="str">
        <f t="shared" si="26"/>
        <v>-</v>
      </c>
      <c r="H90" s="154" t="str">
        <f t="shared" si="26"/>
        <v>-</v>
      </c>
      <c r="I90" s="154">
        <f t="shared" si="26"/>
        <v>0</v>
      </c>
      <c r="J90" s="154" t="str">
        <f t="shared" si="26"/>
        <v>-</v>
      </c>
      <c r="K90" s="154" t="str">
        <f t="shared" si="26"/>
        <v>-</v>
      </c>
      <c r="L90" s="154">
        <f t="shared" si="26"/>
        <v>0</v>
      </c>
      <c r="M90" s="157">
        <v>0</v>
      </c>
      <c r="N90" s="157">
        <v>0</v>
      </c>
      <c r="O90" s="161" t="s">
        <v>26</v>
      </c>
      <c r="P90" s="161" t="s">
        <v>26</v>
      </c>
      <c r="Q90" s="159">
        <f t="shared" ref="Q90:Q101" si="27">L90</f>
        <v>0</v>
      </c>
      <c r="R90" s="162" t="s">
        <v>26</v>
      </c>
      <c r="S90" s="162" t="s">
        <v>26</v>
      </c>
      <c r="T90" s="154">
        <f t="shared" ref="T90:T104" si="28">SUM(T91:T93)</f>
        <v>0</v>
      </c>
      <c r="U90" s="162" t="s">
        <v>26</v>
      </c>
      <c r="V90" s="162" t="s">
        <v>26</v>
      </c>
      <c r="W90" s="85"/>
    </row>
    <row r="91" spans="1:23" ht="30" customHeight="1">
      <c r="A91" s="85"/>
      <c r="B91" s="281" t="s">
        <v>93</v>
      </c>
      <c r="C91" s="267"/>
      <c r="D91" s="268"/>
      <c r="E91" s="158">
        <f>E92</f>
        <v>1360000000</v>
      </c>
      <c r="F91" s="158">
        <f>F92</f>
        <v>0</v>
      </c>
      <c r="G91" s="221" t="s">
        <v>26</v>
      </c>
      <c r="H91" s="165" t="s">
        <v>26</v>
      </c>
      <c r="I91" s="158">
        <v>0</v>
      </c>
      <c r="J91" s="165" t="s">
        <v>26</v>
      </c>
      <c r="K91" s="165" t="s">
        <v>26</v>
      </c>
      <c r="L91" s="155">
        <v>0</v>
      </c>
      <c r="M91" s="153">
        <v>0</v>
      </c>
      <c r="N91" s="153">
        <v>0</v>
      </c>
      <c r="O91" s="164" t="s">
        <v>26</v>
      </c>
      <c r="P91" s="164" t="s">
        <v>26</v>
      </c>
      <c r="Q91" s="155">
        <f t="shared" si="27"/>
        <v>0</v>
      </c>
      <c r="R91" s="165" t="s">
        <v>26</v>
      </c>
      <c r="S91" s="165" t="s">
        <v>26</v>
      </c>
      <c r="T91" s="158">
        <f t="shared" si="28"/>
        <v>0</v>
      </c>
      <c r="U91" s="165" t="s">
        <v>26</v>
      </c>
      <c r="V91" s="165" t="s">
        <v>26</v>
      </c>
      <c r="W91" s="156"/>
    </row>
    <row r="92" spans="1:23" ht="30" customHeight="1">
      <c r="A92" s="85"/>
      <c r="B92" s="261"/>
      <c r="C92" s="267" t="s">
        <v>167</v>
      </c>
      <c r="D92" s="268"/>
      <c r="E92" s="158">
        <f>SUM(E93:E101)</f>
        <v>1360000000</v>
      </c>
      <c r="F92" s="158">
        <f t="shared" ref="F92" si="29">SUM(F93:F101)</f>
        <v>0</v>
      </c>
      <c r="G92" s="221" t="s">
        <v>26</v>
      </c>
      <c r="H92" s="165" t="s">
        <v>26</v>
      </c>
      <c r="I92" s="158">
        <v>0</v>
      </c>
      <c r="J92" s="165" t="s">
        <v>26</v>
      </c>
      <c r="K92" s="165" t="s">
        <v>26</v>
      </c>
      <c r="L92" s="155">
        <v>0</v>
      </c>
      <c r="M92" s="153">
        <v>0</v>
      </c>
      <c r="N92" s="153">
        <v>0</v>
      </c>
      <c r="O92" s="164" t="s">
        <v>26</v>
      </c>
      <c r="P92" s="164" t="s">
        <v>26</v>
      </c>
      <c r="Q92" s="155">
        <f t="shared" si="27"/>
        <v>0</v>
      </c>
      <c r="R92" s="165" t="s">
        <v>26</v>
      </c>
      <c r="S92" s="165" t="s">
        <v>26</v>
      </c>
      <c r="T92" s="158">
        <f t="shared" si="28"/>
        <v>0</v>
      </c>
      <c r="U92" s="165" t="s">
        <v>26</v>
      </c>
      <c r="V92" s="165" t="s">
        <v>26</v>
      </c>
      <c r="W92" s="156"/>
    </row>
    <row r="93" spans="1:23" ht="39.950000000000003" customHeight="1">
      <c r="A93" s="85"/>
      <c r="B93" s="64"/>
      <c r="C93" s="79">
        <v>1</v>
      </c>
      <c r="D93" s="66" t="s">
        <v>94</v>
      </c>
      <c r="E93" s="68">
        <v>194000000</v>
      </c>
      <c r="F93" s="158">
        <v>0</v>
      </c>
      <c r="G93" s="221" t="s">
        <v>26</v>
      </c>
      <c r="H93" s="165" t="s">
        <v>26</v>
      </c>
      <c r="I93" s="158">
        <v>0</v>
      </c>
      <c r="J93" s="165" t="s">
        <v>26</v>
      </c>
      <c r="K93" s="165" t="s">
        <v>26</v>
      </c>
      <c r="L93" s="155">
        <v>0</v>
      </c>
      <c r="M93" s="153">
        <v>0</v>
      </c>
      <c r="N93" s="153">
        <v>0</v>
      </c>
      <c r="O93" s="164" t="s">
        <v>26</v>
      </c>
      <c r="P93" s="164" t="s">
        <v>26</v>
      </c>
      <c r="Q93" s="155">
        <f t="shared" si="27"/>
        <v>0</v>
      </c>
      <c r="R93" s="165" t="s">
        <v>26</v>
      </c>
      <c r="S93" s="165" t="s">
        <v>26</v>
      </c>
      <c r="T93" s="158">
        <f t="shared" si="28"/>
        <v>0</v>
      </c>
      <c r="U93" s="165" t="s">
        <v>26</v>
      </c>
      <c r="V93" s="165" t="s">
        <v>26</v>
      </c>
      <c r="W93" s="156"/>
    </row>
    <row r="94" spans="1:23" ht="39" customHeight="1">
      <c r="A94" s="85"/>
      <c r="B94" s="64"/>
      <c r="C94" s="79">
        <v>2</v>
      </c>
      <c r="D94" s="66" t="s">
        <v>95</v>
      </c>
      <c r="E94" s="68">
        <v>194000000</v>
      </c>
      <c r="F94" s="158">
        <v>0</v>
      </c>
      <c r="G94" s="221" t="s">
        <v>26</v>
      </c>
      <c r="H94" s="165" t="s">
        <v>26</v>
      </c>
      <c r="I94" s="158">
        <v>0</v>
      </c>
      <c r="J94" s="165" t="s">
        <v>26</v>
      </c>
      <c r="K94" s="165" t="s">
        <v>26</v>
      </c>
      <c r="L94" s="155">
        <v>0</v>
      </c>
      <c r="M94" s="153">
        <v>0</v>
      </c>
      <c r="N94" s="153">
        <v>0</v>
      </c>
      <c r="O94" s="164" t="s">
        <v>26</v>
      </c>
      <c r="P94" s="164" t="s">
        <v>26</v>
      </c>
      <c r="Q94" s="155">
        <f t="shared" si="27"/>
        <v>0</v>
      </c>
      <c r="R94" s="165" t="s">
        <v>26</v>
      </c>
      <c r="S94" s="165" t="s">
        <v>26</v>
      </c>
      <c r="T94" s="158">
        <f t="shared" si="28"/>
        <v>0</v>
      </c>
      <c r="U94" s="165" t="s">
        <v>26</v>
      </c>
      <c r="V94" s="165" t="s">
        <v>26</v>
      </c>
      <c r="W94" s="156"/>
    </row>
    <row r="95" spans="1:23" ht="39.950000000000003" customHeight="1">
      <c r="A95" s="85"/>
      <c r="B95" s="64"/>
      <c r="C95" s="79">
        <v>3</v>
      </c>
      <c r="D95" s="66" t="s">
        <v>96</v>
      </c>
      <c r="E95" s="68">
        <v>145500000</v>
      </c>
      <c r="F95" s="158">
        <v>0</v>
      </c>
      <c r="G95" s="221" t="s">
        <v>26</v>
      </c>
      <c r="H95" s="165" t="s">
        <v>26</v>
      </c>
      <c r="I95" s="158">
        <v>0</v>
      </c>
      <c r="J95" s="165" t="s">
        <v>26</v>
      </c>
      <c r="K95" s="165" t="s">
        <v>26</v>
      </c>
      <c r="L95" s="155">
        <v>0</v>
      </c>
      <c r="M95" s="153">
        <v>0</v>
      </c>
      <c r="N95" s="153">
        <v>0</v>
      </c>
      <c r="O95" s="164" t="s">
        <v>26</v>
      </c>
      <c r="P95" s="164" t="s">
        <v>26</v>
      </c>
      <c r="Q95" s="155">
        <f t="shared" si="27"/>
        <v>0</v>
      </c>
      <c r="R95" s="165" t="s">
        <v>26</v>
      </c>
      <c r="S95" s="165" t="s">
        <v>26</v>
      </c>
      <c r="T95" s="158">
        <f t="shared" si="28"/>
        <v>0</v>
      </c>
      <c r="U95" s="165" t="s">
        <v>26</v>
      </c>
      <c r="V95" s="165" t="s">
        <v>26</v>
      </c>
      <c r="W95" s="156"/>
    </row>
    <row r="96" spans="1:23" ht="39.950000000000003" customHeight="1">
      <c r="A96" s="85"/>
      <c r="B96" s="64"/>
      <c r="C96" s="79">
        <v>4</v>
      </c>
      <c r="D96" s="66" t="s">
        <v>97</v>
      </c>
      <c r="E96" s="68">
        <v>194000000</v>
      </c>
      <c r="F96" s="158">
        <v>0</v>
      </c>
      <c r="G96" s="221" t="s">
        <v>26</v>
      </c>
      <c r="H96" s="165" t="s">
        <v>26</v>
      </c>
      <c r="I96" s="158">
        <v>0</v>
      </c>
      <c r="J96" s="165" t="s">
        <v>26</v>
      </c>
      <c r="K96" s="165" t="s">
        <v>26</v>
      </c>
      <c r="L96" s="155">
        <v>0</v>
      </c>
      <c r="M96" s="153">
        <v>0</v>
      </c>
      <c r="N96" s="153">
        <v>0</v>
      </c>
      <c r="O96" s="164" t="s">
        <v>26</v>
      </c>
      <c r="P96" s="164" t="s">
        <v>26</v>
      </c>
      <c r="Q96" s="155">
        <f t="shared" si="27"/>
        <v>0</v>
      </c>
      <c r="R96" s="165" t="s">
        <v>26</v>
      </c>
      <c r="S96" s="165" t="s">
        <v>26</v>
      </c>
      <c r="T96" s="158">
        <f t="shared" si="28"/>
        <v>0</v>
      </c>
      <c r="U96" s="165" t="s">
        <v>26</v>
      </c>
      <c r="V96" s="165" t="s">
        <v>26</v>
      </c>
      <c r="W96" s="156"/>
    </row>
    <row r="97" spans="1:23" ht="53.25" customHeight="1">
      <c r="A97" s="156"/>
      <c r="B97" s="64"/>
      <c r="C97" s="79">
        <v>5</v>
      </c>
      <c r="D97" s="66" t="s">
        <v>98</v>
      </c>
      <c r="E97" s="68">
        <v>97000000</v>
      </c>
      <c r="F97" s="158">
        <v>0</v>
      </c>
      <c r="G97" s="221" t="s">
        <v>26</v>
      </c>
      <c r="H97" s="165" t="s">
        <v>26</v>
      </c>
      <c r="I97" s="158">
        <v>0</v>
      </c>
      <c r="J97" s="165" t="s">
        <v>26</v>
      </c>
      <c r="K97" s="165" t="s">
        <v>26</v>
      </c>
      <c r="L97" s="155">
        <v>0</v>
      </c>
      <c r="M97" s="153">
        <v>0</v>
      </c>
      <c r="N97" s="153">
        <v>0</v>
      </c>
      <c r="O97" s="164" t="s">
        <v>26</v>
      </c>
      <c r="P97" s="164" t="s">
        <v>26</v>
      </c>
      <c r="Q97" s="155">
        <f t="shared" si="27"/>
        <v>0</v>
      </c>
      <c r="R97" s="165" t="s">
        <v>26</v>
      </c>
      <c r="S97" s="165" t="s">
        <v>26</v>
      </c>
      <c r="T97" s="158">
        <f t="shared" si="28"/>
        <v>0</v>
      </c>
      <c r="U97" s="165" t="s">
        <v>26</v>
      </c>
      <c r="V97" s="165" t="s">
        <v>26</v>
      </c>
      <c r="W97" s="156"/>
    </row>
    <row r="98" spans="1:23" ht="39.950000000000003" customHeight="1">
      <c r="A98" s="160"/>
      <c r="B98" s="70"/>
      <c r="C98" s="193">
        <v>6</v>
      </c>
      <c r="D98" s="72" t="s">
        <v>99</v>
      </c>
      <c r="E98" s="73">
        <v>194000000</v>
      </c>
      <c r="F98" s="176">
        <v>0</v>
      </c>
      <c r="G98" s="224" t="s">
        <v>26</v>
      </c>
      <c r="H98" s="177" t="s">
        <v>26</v>
      </c>
      <c r="I98" s="176">
        <v>0</v>
      </c>
      <c r="J98" s="177" t="s">
        <v>26</v>
      </c>
      <c r="K98" s="177" t="s">
        <v>26</v>
      </c>
      <c r="L98" s="178">
        <v>0</v>
      </c>
      <c r="M98" s="179">
        <v>0</v>
      </c>
      <c r="N98" s="179">
        <v>0</v>
      </c>
      <c r="O98" s="180" t="s">
        <v>26</v>
      </c>
      <c r="P98" s="180" t="s">
        <v>26</v>
      </c>
      <c r="Q98" s="178">
        <f t="shared" si="27"/>
        <v>0</v>
      </c>
      <c r="R98" s="177" t="s">
        <v>26</v>
      </c>
      <c r="S98" s="177" t="s">
        <v>26</v>
      </c>
      <c r="T98" s="176">
        <f t="shared" si="28"/>
        <v>0</v>
      </c>
      <c r="U98" s="177" t="s">
        <v>26</v>
      </c>
      <c r="V98" s="177" t="s">
        <v>26</v>
      </c>
      <c r="W98" s="160"/>
    </row>
    <row r="99" spans="1:23" ht="39.950000000000003" customHeight="1">
      <c r="A99" s="171"/>
      <c r="B99" s="75"/>
      <c r="C99" s="76">
        <v>7</v>
      </c>
      <c r="D99" s="77" t="s">
        <v>100</v>
      </c>
      <c r="E99" s="78">
        <v>145500000</v>
      </c>
      <c r="F99" s="172">
        <v>0</v>
      </c>
      <c r="G99" s="225" t="s">
        <v>26</v>
      </c>
      <c r="H99" s="181" t="s">
        <v>26</v>
      </c>
      <c r="I99" s="172">
        <v>0</v>
      </c>
      <c r="J99" s="181" t="s">
        <v>26</v>
      </c>
      <c r="K99" s="181" t="s">
        <v>26</v>
      </c>
      <c r="L99" s="174">
        <v>0</v>
      </c>
      <c r="M99" s="182">
        <v>0</v>
      </c>
      <c r="N99" s="182">
        <v>0</v>
      </c>
      <c r="O99" s="183" t="s">
        <v>26</v>
      </c>
      <c r="P99" s="183" t="s">
        <v>26</v>
      </c>
      <c r="Q99" s="174">
        <f t="shared" si="27"/>
        <v>0</v>
      </c>
      <c r="R99" s="181" t="s">
        <v>26</v>
      </c>
      <c r="S99" s="181" t="s">
        <v>26</v>
      </c>
      <c r="T99" s="172">
        <f t="shared" si="28"/>
        <v>0</v>
      </c>
      <c r="U99" s="181" t="s">
        <v>26</v>
      </c>
      <c r="V99" s="181" t="s">
        <v>26</v>
      </c>
      <c r="W99" s="171"/>
    </row>
    <row r="100" spans="1:23" ht="39.950000000000003" customHeight="1">
      <c r="A100" s="156"/>
      <c r="B100" s="64"/>
      <c r="C100" s="65">
        <v>8</v>
      </c>
      <c r="D100" s="66" t="s">
        <v>101</v>
      </c>
      <c r="E100" s="68">
        <v>155200000</v>
      </c>
      <c r="F100" s="158">
        <v>0</v>
      </c>
      <c r="G100" s="221" t="s">
        <v>26</v>
      </c>
      <c r="H100" s="165" t="s">
        <v>26</v>
      </c>
      <c r="I100" s="158">
        <v>0</v>
      </c>
      <c r="J100" s="165" t="s">
        <v>26</v>
      </c>
      <c r="K100" s="165" t="s">
        <v>26</v>
      </c>
      <c r="L100" s="155">
        <v>0</v>
      </c>
      <c r="M100" s="153">
        <v>0</v>
      </c>
      <c r="N100" s="153">
        <v>0</v>
      </c>
      <c r="O100" s="164" t="s">
        <v>26</v>
      </c>
      <c r="P100" s="164" t="s">
        <v>26</v>
      </c>
      <c r="Q100" s="155">
        <f t="shared" si="27"/>
        <v>0</v>
      </c>
      <c r="R100" s="165" t="s">
        <v>26</v>
      </c>
      <c r="S100" s="165" t="s">
        <v>26</v>
      </c>
      <c r="T100" s="158">
        <f t="shared" si="28"/>
        <v>0</v>
      </c>
      <c r="U100" s="165" t="s">
        <v>26</v>
      </c>
      <c r="V100" s="165" t="s">
        <v>26</v>
      </c>
      <c r="W100" s="156"/>
    </row>
    <row r="101" spans="1:23" ht="18" customHeight="1">
      <c r="A101" s="156"/>
      <c r="B101" s="64"/>
      <c r="C101" s="65"/>
      <c r="D101" s="67" t="s">
        <v>30</v>
      </c>
      <c r="E101" s="68">
        <v>40800000</v>
      </c>
      <c r="F101" s="158">
        <v>0</v>
      </c>
      <c r="G101" s="221" t="s">
        <v>26</v>
      </c>
      <c r="H101" s="165" t="s">
        <v>26</v>
      </c>
      <c r="I101" s="158">
        <v>0</v>
      </c>
      <c r="J101" s="165" t="s">
        <v>26</v>
      </c>
      <c r="K101" s="165" t="s">
        <v>26</v>
      </c>
      <c r="L101" s="155">
        <v>0</v>
      </c>
      <c r="M101" s="153">
        <v>0</v>
      </c>
      <c r="N101" s="153">
        <v>0</v>
      </c>
      <c r="O101" s="164" t="s">
        <v>26</v>
      </c>
      <c r="P101" s="164" t="s">
        <v>26</v>
      </c>
      <c r="Q101" s="155">
        <f t="shared" si="27"/>
        <v>0</v>
      </c>
      <c r="R101" s="165" t="s">
        <v>26</v>
      </c>
      <c r="S101" s="165" t="s">
        <v>26</v>
      </c>
      <c r="T101" s="158">
        <f t="shared" si="28"/>
        <v>0</v>
      </c>
      <c r="U101" s="165" t="s">
        <v>26</v>
      </c>
      <c r="V101" s="165" t="s">
        <v>26</v>
      </c>
      <c r="W101" s="156"/>
    </row>
    <row r="102" spans="1:23" ht="12.95" customHeight="1">
      <c r="A102" s="156"/>
      <c r="B102" s="64"/>
      <c r="C102" s="65"/>
      <c r="D102" s="66"/>
      <c r="E102" s="158"/>
      <c r="F102" s="158"/>
      <c r="G102" s="222"/>
      <c r="H102" s="167"/>
      <c r="I102" s="155"/>
      <c r="J102" s="167"/>
      <c r="K102" s="167"/>
      <c r="L102" s="155"/>
      <c r="M102" s="167"/>
      <c r="N102" s="167"/>
      <c r="O102" s="167"/>
      <c r="P102" s="167"/>
      <c r="Q102" s="167"/>
      <c r="R102" s="165" t="s">
        <v>26</v>
      </c>
      <c r="S102" s="165" t="s">
        <v>26</v>
      </c>
      <c r="T102" s="158">
        <f t="shared" si="28"/>
        <v>0</v>
      </c>
      <c r="U102" s="165" t="s">
        <v>26</v>
      </c>
      <c r="V102" s="165" t="s">
        <v>26</v>
      </c>
      <c r="W102" s="156"/>
    </row>
    <row r="103" spans="1:23" s="163" customFormat="1" ht="30" customHeight="1">
      <c r="A103" s="85">
        <v>9</v>
      </c>
      <c r="B103" s="272" t="s">
        <v>102</v>
      </c>
      <c r="C103" s="273"/>
      <c r="D103" s="274"/>
      <c r="E103" s="154">
        <f>E104</f>
        <v>20000000</v>
      </c>
      <c r="F103" s="154">
        <f t="shared" ref="F103:L103" si="30">F104</f>
        <v>0</v>
      </c>
      <c r="G103" s="226" t="str">
        <f t="shared" si="30"/>
        <v>-</v>
      </c>
      <c r="H103" s="154" t="str">
        <f t="shared" si="30"/>
        <v>-</v>
      </c>
      <c r="I103" s="154">
        <f t="shared" si="30"/>
        <v>0</v>
      </c>
      <c r="J103" s="154" t="str">
        <f t="shared" si="30"/>
        <v>-</v>
      </c>
      <c r="K103" s="154" t="str">
        <f t="shared" si="30"/>
        <v>-</v>
      </c>
      <c r="L103" s="154">
        <f t="shared" si="30"/>
        <v>0</v>
      </c>
      <c r="M103" s="157">
        <v>0</v>
      </c>
      <c r="N103" s="157">
        <v>0</v>
      </c>
      <c r="O103" s="161" t="s">
        <v>26</v>
      </c>
      <c r="P103" s="161" t="s">
        <v>26</v>
      </c>
      <c r="Q103" s="159">
        <f t="shared" ref="Q103:Q104" si="31">L103</f>
        <v>0</v>
      </c>
      <c r="R103" s="162" t="s">
        <v>26</v>
      </c>
      <c r="S103" s="162" t="s">
        <v>26</v>
      </c>
      <c r="T103" s="154">
        <f t="shared" si="28"/>
        <v>0</v>
      </c>
      <c r="U103" s="162" t="s">
        <v>26</v>
      </c>
      <c r="V103" s="162" t="s">
        <v>26</v>
      </c>
      <c r="W103" s="85"/>
    </row>
    <row r="104" spans="1:23" ht="18" customHeight="1">
      <c r="A104" s="156"/>
      <c r="B104" s="64"/>
      <c r="C104" s="267" t="s">
        <v>103</v>
      </c>
      <c r="D104" s="268"/>
      <c r="E104" s="68">
        <v>20000000</v>
      </c>
      <c r="F104" s="158">
        <v>0</v>
      </c>
      <c r="G104" s="221" t="s">
        <v>26</v>
      </c>
      <c r="H104" s="165" t="s">
        <v>26</v>
      </c>
      <c r="I104" s="158">
        <v>0</v>
      </c>
      <c r="J104" s="165" t="s">
        <v>26</v>
      </c>
      <c r="K104" s="165" t="s">
        <v>26</v>
      </c>
      <c r="L104" s="155">
        <v>0</v>
      </c>
      <c r="M104" s="153">
        <v>0</v>
      </c>
      <c r="N104" s="153">
        <v>0</v>
      </c>
      <c r="O104" s="164" t="s">
        <v>26</v>
      </c>
      <c r="P104" s="164" t="s">
        <v>26</v>
      </c>
      <c r="Q104" s="155">
        <f t="shared" si="31"/>
        <v>0</v>
      </c>
      <c r="R104" s="165" t="s">
        <v>26</v>
      </c>
      <c r="S104" s="165" t="s">
        <v>26</v>
      </c>
      <c r="T104" s="158">
        <f t="shared" si="28"/>
        <v>0</v>
      </c>
      <c r="U104" s="165" t="s">
        <v>26</v>
      </c>
      <c r="V104" s="165" t="s">
        <v>26</v>
      </c>
      <c r="W104" s="156"/>
    </row>
    <row r="105" spans="1:23" ht="14.1" customHeight="1">
      <c r="A105" s="156"/>
      <c r="B105" s="64"/>
      <c r="C105" s="65"/>
      <c r="D105" s="66"/>
      <c r="E105" s="158"/>
      <c r="F105" s="158"/>
      <c r="G105" s="222"/>
      <c r="H105" s="167"/>
      <c r="I105" s="155"/>
      <c r="J105" s="167"/>
      <c r="K105" s="167"/>
      <c r="L105" s="155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</row>
    <row r="106" spans="1:23" s="163" customFormat="1" ht="30" customHeight="1">
      <c r="A106" s="85">
        <v>10</v>
      </c>
      <c r="B106" s="272" t="s">
        <v>104</v>
      </c>
      <c r="C106" s="273"/>
      <c r="D106" s="274"/>
      <c r="E106" s="154">
        <f>E107</f>
        <v>25000000</v>
      </c>
      <c r="F106" s="154">
        <f t="shared" ref="F106:L106" si="32">F107</f>
        <v>0</v>
      </c>
      <c r="G106" s="226" t="str">
        <f t="shared" si="32"/>
        <v>-</v>
      </c>
      <c r="H106" s="154" t="str">
        <f t="shared" si="32"/>
        <v>-</v>
      </c>
      <c r="I106" s="154">
        <f t="shared" si="32"/>
        <v>0</v>
      </c>
      <c r="J106" s="154" t="str">
        <f t="shared" si="32"/>
        <v>-</v>
      </c>
      <c r="K106" s="154" t="str">
        <f t="shared" si="32"/>
        <v>-</v>
      </c>
      <c r="L106" s="154">
        <f t="shared" si="32"/>
        <v>0</v>
      </c>
      <c r="M106" s="166"/>
      <c r="N106" s="166"/>
      <c r="O106" s="166"/>
      <c r="P106" s="166"/>
      <c r="Q106" s="166"/>
      <c r="R106" s="166"/>
      <c r="S106" s="166"/>
      <c r="T106" s="166"/>
      <c r="U106" s="166"/>
      <c r="V106" s="166"/>
      <c r="W106" s="166"/>
    </row>
    <row r="107" spans="1:23" ht="18" customHeight="1">
      <c r="A107" s="156"/>
      <c r="B107" s="64"/>
      <c r="C107" s="267" t="s">
        <v>177</v>
      </c>
      <c r="D107" s="268"/>
      <c r="E107" s="68">
        <v>25000000</v>
      </c>
      <c r="F107" s="158"/>
      <c r="G107" s="221" t="s">
        <v>26</v>
      </c>
      <c r="H107" s="165" t="s">
        <v>26</v>
      </c>
      <c r="I107" s="158">
        <v>0</v>
      </c>
      <c r="J107" s="165" t="s">
        <v>26</v>
      </c>
      <c r="K107" s="165" t="s">
        <v>26</v>
      </c>
      <c r="L107" s="155">
        <v>0</v>
      </c>
      <c r="M107" s="153">
        <v>0</v>
      </c>
      <c r="N107" s="153">
        <v>0</v>
      </c>
      <c r="O107" s="164" t="s">
        <v>26</v>
      </c>
      <c r="P107" s="164" t="s">
        <v>26</v>
      </c>
      <c r="Q107" s="155">
        <f t="shared" ref="Q107" si="33">L107</f>
        <v>0</v>
      </c>
      <c r="R107" s="165" t="s">
        <v>26</v>
      </c>
      <c r="S107" s="165" t="s">
        <v>26</v>
      </c>
      <c r="T107" s="158">
        <f t="shared" ref="T107" si="34">SUM(T108:T110)</f>
        <v>0</v>
      </c>
      <c r="U107" s="165" t="s">
        <v>26</v>
      </c>
      <c r="V107" s="165" t="s">
        <v>26</v>
      </c>
      <c r="W107" s="156"/>
    </row>
    <row r="108" spans="1:23" ht="14.1" customHeight="1">
      <c r="A108" s="156"/>
      <c r="B108" s="64"/>
      <c r="C108" s="65"/>
      <c r="D108" s="66"/>
      <c r="E108" s="158"/>
      <c r="F108" s="158"/>
      <c r="G108" s="222"/>
      <c r="H108" s="167"/>
      <c r="I108" s="155"/>
      <c r="J108" s="167"/>
      <c r="K108" s="167"/>
      <c r="L108" s="155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</row>
    <row r="109" spans="1:23" s="163" customFormat="1" ht="27.95" customHeight="1">
      <c r="A109" s="85">
        <v>11</v>
      </c>
      <c r="B109" s="272" t="s">
        <v>106</v>
      </c>
      <c r="C109" s="273"/>
      <c r="D109" s="274"/>
      <c r="E109" s="154">
        <f>E110</f>
        <v>20000000</v>
      </c>
      <c r="F109" s="154">
        <f t="shared" ref="F109:L109" si="35">F110</f>
        <v>0</v>
      </c>
      <c r="G109" s="226" t="str">
        <f t="shared" si="35"/>
        <v>-</v>
      </c>
      <c r="H109" s="154" t="str">
        <f t="shared" si="35"/>
        <v>-</v>
      </c>
      <c r="I109" s="154">
        <f t="shared" si="35"/>
        <v>0</v>
      </c>
      <c r="J109" s="154" t="str">
        <f t="shared" si="35"/>
        <v>-</v>
      </c>
      <c r="K109" s="154" t="str">
        <f t="shared" si="35"/>
        <v>-</v>
      </c>
      <c r="L109" s="154">
        <f t="shared" si="35"/>
        <v>0</v>
      </c>
      <c r="M109" s="157">
        <v>0</v>
      </c>
      <c r="N109" s="157">
        <v>0</v>
      </c>
      <c r="O109" s="161" t="s">
        <v>26</v>
      </c>
      <c r="P109" s="161" t="s">
        <v>26</v>
      </c>
      <c r="Q109" s="159">
        <f t="shared" ref="Q109:Q110" si="36">L109</f>
        <v>0</v>
      </c>
      <c r="R109" s="166"/>
      <c r="S109" s="166"/>
      <c r="T109" s="166"/>
      <c r="U109" s="166"/>
      <c r="V109" s="166"/>
      <c r="W109" s="166"/>
    </row>
    <row r="110" spans="1:23" ht="18" customHeight="1">
      <c r="A110" s="156"/>
      <c r="B110" s="64"/>
      <c r="C110" s="267" t="s">
        <v>107</v>
      </c>
      <c r="D110" s="268"/>
      <c r="E110" s="68">
        <v>20000000</v>
      </c>
      <c r="F110" s="158">
        <v>0</v>
      </c>
      <c r="G110" s="221" t="s">
        <v>26</v>
      </c>
      <c r="H110" s="165" t="s">
        <v>26</v>
      </c>
      <c r="I110" s="158">
        <v>0</v>
      </c>
      <c r="J110" s="165" t="s">
        <v>26</v>
      </c>
      <c r="K110" s="165" t="s">
        <v>26</v>
      </c>
      <c r="L110" s="155">
        <v>0</v>
      </c>
      <c r="M110" s="153">
        <v>0</v>
      </c>
      <c r="N110" s="153">
        <v>0</v>
      </c>
      <c r="O110" s="164" t="s">
        <v>26</v>
      </c>
      <c r="P110" s="164" t="s">
        <v>26</v>
      </c>
      <c r="Q110" s="155">
        <f t="shared" si="36"/>
        <v>0</v>
      </c>
      <c r="R110" s="165" t="s">
        <v>26</v>
      </c>
      <c r="S110" s="165" t="s">
        <v>26</v>
      </c>
      <c r="T110" s="158">
        <f t="shared" ref="T110" si="37">SUM(T111:T113)</f>
        <v>0</v>
      </c>
      <c r="U110" s="165" t="s">
        <v>26</v>
      </c>
      <c r="V110" s="165" t="s">
        <v>26</v>
      </c>
      <c r="W110" s="156"/>
    </row>
    <row r="111" spans="1:23" ht="14.1" customHeight="1">
      <c r="A111" s="156"/>
      <c r="B111" s="64"/>
      <c r="C111" s="65"/>
      <c r="D111" s="66"/>
      <c r="E111" s="158"/>
      <c r="F111" s="158"/>
      <c r="G111" s="222"/>
      <c r="H111" s="167"/>
      <c r="I111" s="155"/>
      <c r="J111" s="167"/>
      <c r="K111" s="167"/>
      <c r="L111" s="155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</row>
    <row r="112" spans="1:23" s="163" customFormat="1" ht="27" customHeight="1">
      <c r="A112" s="85">
        <v>12</v>
      </c>
      <c r="B112" s="272" t="s">
        <v>108</v>
      </c>
      <c r="C112" s="273"/>
      <c r="D112" s="274"/>
      <c r="E112" s="154">
        <f>E113</f>
        <v>20000000</v>
      </c>
      <c r="F112" s="154">
        <f t="shared" ref="F112:L112" si="38">F113</f>
        <v>0</v>
      </c>
      <c r="G112" s="226" t="str">
        <f t="shared" si="38"/>
        <v>-</v>
      </c>
      <c r="H112" s="154" t="str">
        <f t="shared" si="38"/>
        <v>-</v>
      </c>
      <c r="I112" s="154">
        <f t="shared" si="38"/>
        <v>0</v>
      </c>
      <c r="J112" s="154" t="str">
        <f t="shared" si="38"/>
        <v>-</v>
      </c>
      <c r="K112" s="154" t="str">
        <f t="shared" si="38"/>
        <v>-</v>
      </c>
      <c r="L112" s="154">
        <f t="shared" si="38"/>
        <v>0</v>
      </c>
      <c r="M112" s="157">
        <v>0</v>
      </c>
      <c r="N112" s="157">
        <v>0</v>
      </c>
      <c r="O112" s="161" t="s">
        <v>26</v>
      </c>
      <c r="P112" s="161" t="s">
        <v>26</v>
      </c>
      <c r="Q112" s="159">
        <f t="shared" ref="Q112:Q113" si="39">L112</f>
        <v>0</v>
      </c>
      <c r="R112" s="166"/>
      <c r="S112" s="166"/>
      <c r="T112" s="166"/>
      <c r="U112" s="166"/>
      <c r="V112" s="166"/>
      <c r="W112" s="166"/>
    </row>
    <row r="113" spans="1:23" ht="18" customHeight="1">
      <c r="A113" s="156"/>
      <c r="B113" s="64"/>
      <c r="C113" s="267" t="s">
        <v>109</v>
      </c>
      <c r="D113" s="268"/>
      <c r="E113" s="68">
        <v>20000000</v>
      </c>
      <c r="F113" s="158">
        <v>0</v>
      </c>
      <c r="G113" s="221" t="s">
        <v>26</v>
      </c>
      <c r="H113" s="165" t="s">
        <v>26</v>
      </c>
      <c r="I113" s="158">
        <v>0</v>
      </c>
      <c r="J113" s="165" t="s">
        <v>26</v>
      </c>
      <c r="K113" s="165" t="s">
        <v>26</v>
      </c>
      <c r="L113" s="155">
        <v>0</v>
      </c>
      <c r="M113" s="153">
        <v>0</v>
      </c>
      <c r="N113" s="153">
        <v>0</v>
      </c>
      <c r="O113" s="164" t="s">
        <v>26</v>
      </c>
      <c r="P113" s="164" t="s">
        <v>26</v>
      </c>
      <c r="Q113" s="155">
        <f t="shared" si="39"/>
        <v>0</v>
      </c>
      <c r="R113" s="165" t="s">
        <v>26</v>
      </c>
      <c r="S113" s="165" t="s">
        <v>26</v>
      </c>
      <c r="T113" s="158">
        <f t="shared" ref="T113" si="40">SUM(T114:T116)</f>
        <v>0</v>
      </c>
      <c r="U113" s="165" t="s">
        <v>26</v>
      </c>
      <c r="V113" s="165" t="s">
        <v>26</v>
      </c>
      <c r="W113" s="156"/>
    </row>
    <row r="114" spans="1:23" ht="12.95" customHeight="1">
      <c r="A114" s="156"/>
      <c r="B114" s="64"/>
      <c r="C114" s="65"/>
      <c r="D114" s="66"/>
      <c r="E114" s="158"/>
      <c r="F114" s="158"/>
      <c r="G114" s="222"/>
      <c r="H114" s="167"/>
      <c r="I114" s="155"/>
      <c r="J114" s="167"/>
      <c r="K114" s="167"/>
      <c r="L114" s="155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</row>
    <row r="115" spans="1:23" s="163" customFormat="1" ht="30" customHeight="1">
      <c r="A115" s="85">
        <v>13</v>
      </c>
      <c r="B115" s="272" t="s">
        <v>110</v>
      </c>
      <c r="C115" s="273"/>
      <c r="D115" s="274"/>
      <c r="E115" s="154">
        <f>E116</f>
        <v>60000000</v>
      </c>
      <c r="F115" s="154">
        <f t="shared" ref="F115:L115" si="41">F116</f>
        <v>0</v>
      </c>
      <c r="G115" s="226" t="str">
        <f t="shared" si="41"/>
        <v>-</v>
      </c>
      <c r="H115" s="154" t="str">
        <f t="shared" si="41"/>
        <v>-</v>
      </c>
      <c r="I115" s="154">
        <f t="shared" si="41"/>
        <v>0</v>
      </c>
      <c r="J115" s="154" t="str">
        <f t="shared" si="41"/>
        <v>-</v>
      </c>
      <c r="K115" s="154" t="str">
        <f t="shared" si="41"/>
        <v>-</v>
      </c>
      <c r="L115" s="154">
        <f t="shared" si="41"/>
        <v>18655900</v>
      </c>
      <c r="M115" s="157">
        <f>L115/E115*100</f>
        <v>31.093166666666665</v>
      </c>
      <c r="N115" s="157">
        <v>0</v>
      </c>
      <c r="O115" s="161" t="s">
        <v>26</v>
      </c>
      <c r="P115" s="161" t="s">
        <v>26</v>
      </c>
      <c r="Q115" s="159">
        <f t="shared" ref="Q115:Q116" si="42">L115</f>
        <v>18655900</v>
      </c>
      <c r="R115" s="166"/>
      <c r="S115" s="166"/>
      <c r="T115" s="166"/>
      <c r="U115" s="166"/>
      <c r="V115" s="166"/>
      <c r="W115" s="166"/>
    </row>
    <row r="116" spans="1:23" ht="30" customHeight="1">
      <c r="A116" s="85"/>
      <c r="B116" s="64"/>
      <c r="C116" s="267" t="s">
        <v>111</v>
      </c>
      <c r="D116" s="268"/>
      <c r="E116" s="68">
        <v>60000000</v>
      </c>
      <c r="F116" s="158">
        <v>0</v>
      </c>
      <c r="G116" s="221" t="s">
        <v>26</v>
      </c>
      <c r="H116" s="165" t="s">
        <v>26</v>
      </c>
      <c r="I116" s="158">
        <v>0</v>
      </c>
      <c r="J116" s="165" t="s">
        <v>26</v>
      </c>
      <c r="K116" s="165" t="s">
        <v>26</v>
      </c>
      <c r="L116" s="155">
        <f>12695900+5960000</f>
        <v>18655900</v>
      </c>
      <c r="M116" s="153">
        <f>L116/E116*100</f>
        <v>31.093166666666665</v>
      </c>
      <c r="N116" s="153">
        <v>0</v>
      </c>
      <c r="O116" s="164" t="s">
        <v>26</v>
      </c>
      <c r="P116" s="164" t="s">
        <v>26</v>
      </c>
      <c r="Q116" s="155">
        <f t="shared" si="42"/>
        <v>18655900</v>
      </c>
      <c r="R116" s="165" t="s">
        <v>26</v>
      </c>
      <c r="S116" s="165" t="s">
        <v>26</v>
      </c>
      <c r="T116" s="158">
        <f t="shared" ref="T116" si="43">SUM(T117:T119)</f>
        <v>0</v>
      </c>
      <c r="U116" s="165" t="s">
        <v>26</v>
      </c>
      <c r="V116" s="165" t="s">
        <v>26</v>
      </c>
      <c r="W116" s="156"/>
    </row>
    <row r="117" spans="1:23" ht="12.95" customHeight="1">
      <c r="A117" s="85"/>
      <c r="B117" s="64"/>
      <c r="C117" s="65"/>
      <c r="D117" s="66"/>
      <c r="E117" s="158"/>
      <c r="F117" s="158"/>
      <c r="G117" s="222"/>
      <c r="H117" s="167"/>
      <c r="I117" s="155"/>
      <c r="J117" s="167"/>
      <c r="K117" s="167"/>
      <c r="L117" s="155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</row>
    <row r="118" spans="1:23" s="163" customFormat="1" ht="27.95" customHeight="1">
      <c r="A118" s="85">
        <v>14</v>
      </c>
      <c r="B118" s="272" t="s">
        <v>112</v>
      </c>
      <c r="C118" s="273"/>
      <c r="D118" s="274"/>
      <c r="E118" s="154">
        <f>SUM(E119:E120)</f>
        <v>95000000</v>
      </c>
      <c r="F118" s="154">
        <f t="shared" ref="F118:L118" si="44">SUM(F119:F120)</f>
        <v>0</v>
      </c>
      <c r="G118" s="226">
        <f t="shared" si="44"/>
        <v>0</v>
      </c>
      <c r="H118" s="154">
        <f t="shared" si="44"/>
        <v>0</v>
      </c>
      <c r="I118" s="154">
        <f t="shared" si="44"/>
        <v>0</v>
      </c>
      <c r="J118" s="154">
        <f t="shared" si="44"/>
        <v>0</v>
      </c>
      <c r="K118" s="154">
        <f t="shared" si="44"/>
        <v>0</v>
      </c>
      <c r="L118" s="154">
        <f t="shared" si="44"/>
        <v>30000000</v>
      </c>
      <c r="M118" s="157">
        <f t="shared" ref="M118:M120" si="45">L118/E118*100</f>
        <v>31.578947368421051</v>
      </c>
      <c r="N118" s="157">
        <v>0</v>
      </c>
      <c r="O118" s="161" t="s">
        <v>26</v>
      </c>
      <c r="P118" s="161" t="s">
        <v>26</v>
      </c>
      <c r="Q118" s="159">
        <f t="shared" ref="Q118:Q120" si="46">L118</f>
        <v>30000000</v>
      </c>
      <c r="R118" s="166"/>
      <c r="S118" s="166"/>
      <c r="T118" s="166"/>
      <c r="U118" s="166"/>
      <c r="V118" s="166"/>
      <c r="W118" s="166"/>
    </row>
    <row r="119" spans="1:23" ht="27.95" customHeight="1">
      <c r="A119" s="156"/>
      <c r="B119" s="64"/>
      <c r="C119" s="267" t="s">
        <v>113</v>
      </c>
      <c r="D119" s="268"/>
      <c r="E119" s="68">
        <v>75000000</v>
      </c>
      <c r="F119" s="158">
        <v>0</v>
      </c>
      <c r="G119" s="221" t="s">
        <v>26</v>
      </c>
      <c r="H119" s="165" t="s">
        <v>26</v>
      </c>
      <c r="I119" s="158">
        <v>0</v>
      </c>
      <c r="J119" s="165" t="s">
        <v>26</v>
      </c>
      <c r="K119" s="165" t="s">
        <v>26</v>
      </c>
      <c r="L119" s="155">
        <v>25000000</v>
      </c>
      <c r="M119" s="153">
        <f t="shared" si="45"/>
        <v>33.333333333333329</v>
      </c>
      <c r="N119" s="153">
        <v>0</v>
      </c>
      <c r="O119" s="164" t="s">
        <v>26</v>
      </c>
      <c r="P119" s="164" t="s">
        <v>26</v>
      </c>
      <c r="Q119" s="155">
        <f t="shared" si="46"/>
        <v>25000000</v>
      </c>
      <c r="R119" s="165" t="s">
        <v>26</v>
      </c>
      <c r="S119" s="165" t="s">
        <v>26</v>
      </c>
      <c r="T119" s="158">
        <f t="shared" ref="T119:T120" si="47">SUM(T120:T122)</f>
        <v>0</v>
      </c>
      <c r="U119" s="165" t="s">
        <v>26</v>
      </c>
      <c r="V119" s="165" t="s">
        <v>26</v>
      </c>
      <c r="W119" s="156"/>
    </row>
    <row r="120" spans="1:23" ht="18" customHeight="1">
      <c r="A120" s="156"/>
      <c r="B120" s="88"/>
      <c r="C120" s="290" t="s">
        <v>114</v>
      </c>
      <c r="D120" s="291"/>
      <c r="E120" s="68">
        <v>20000000</v>
      </c>
      <c r="F120" s="158">
        <v>0</v>
      </c>
      <c r="G120" s="221" t="s">
        <v>26</v>
      </c>
      <c r="H120" s="165" t="s">
        <v>26</v>
      </c>
      <c r="I120" s="158">
        <v>0</v>
      </c>
      <c r="J120" s="165" t="s">
        <v>26</v>
      </c>
      <c r="K120" s="165" t="s">
        <v>26</v>
      </c>
      <c r="L120" s="155">
        <v>5000000</v>
      </c>
      <c r="M120" s="153">
        <f t="shared" si="45"/>
        <v>25</v>
      </c>
      <c r="N120" s="153">
        <v>0</v>
      </c>
      <c r="O120" s="164" t="s">
        <v>26</v>
      </c>
      <c r="P120" s="164" t="s">
        <v>26</v>
      </c>
      <c r="Q120" s="155">
        <f t="shared" si="46"/>
        <v>5000000</v>
      </c>
      <c r="R120" s="165" t="s">
        <v>26</v>
      </c>
      <c r="S120" s="165" t="s">
        <v>26</v>
      </c>
      <c r="T120" s="158">
        <f t="shared" si="47"/>
        <v>0</v>
      </c>
      <c r="U120" s="165" t="s">
        <v>26</v>
      </c>
      <c r="V120" s="165" t="s">
        <v>26</v>
      </c>
      <c r="W120" s="156"/>
    </row>
    <row r="121" spans="1:23" ht="12.95" customHeight="1">
      <c r="A121" s="156"/>
      <c r="B121" s="88"/>
      <c r="C121" s="91"/>
      <c r="D121" s="92"/>
      <c r="E121" s="158"/>
      <c r="F121" s="158"/>
      <c r="G121" s="222"/>
      <c r="H121" s="167"/>
      <c r="I121" s="155"/>
      <c r="J121" s="167"/>
      <c r="K121" s="167"/>
      <c r="L121" s="155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</row>
    <row r="122" spans="1:23" s="163" customFormat="1" ht="30" customHeight="1">
      <c r="A122" s="85">
        <v>15</v>
      </c>
      <c r="B122" s="272" t="s">
        <v>115</v>
      </c>
      <c r="C122" s="273"/>
      <c r="D122" s="274"/>
      <c r="E122" s="154">
        <f>SUM(E123:E124)</f>
        <v>60000000</v>
      </c>
      <c r="F122" s="154">
        <f t="shared" ref="F122:L122" si="48">SUM(F123:F124)</f>
        <v>0</v>
      </c>
      <c r="G122" s="226">
        <f t="shared" si="48"/>
        <v>0</v>
      </c>
      <c r="H122" s="154">
        <f t="shared" si="48"/>
        <v>0</v>
      </c>
      <c r="I122" s="154">
        <f t="shared" si="48"/>
        <v>0</v>
      </c>
      <c r="J122" s="154">
        <f t="shared" si="48"/>
        <v>0</v>
      </c>
      <c r="K122" s="154">
        <f t="shared" si="48"/>
        <v>0</v>
      </c>
      <c r="L122" s="154">
        <f t="shared" si="48"/>
        <v>0</v>
      </c>
      <c r="M122" s="157">
        <v>0</v>
      </c>
      <c r="N122" s="157">
        <v>0</v>
      </c>
      <c r="O122" s="161" t="s">
        <v>26</v>
      </c>
      <c r="P122" s="161" t="s">
        <v>26</v>
      </c>
      <c r="Q122" s="159">
        <f t="shared" ref="Q122:Q124" si="49">L122</f>
        <v>0</v>
      </c>
      <c r="R122" s="166"/>
      <c r="S122" s="166"/>
      <c r="T122" s="166"/>
      <c r="U122" s="166"/>
      <c r="V122" s="166"/>
      <c r="W122" s="166"/>
    </row>
    <row r="123" spans="1:23" ht="20.100000000000001" customHeight="1">
      <c r="A123" s="156"/>
      <c r="B123" s="88">
        <v>1</v>
      </c>
      <c r="C123" s="290" t="s">
        <v>116</v>
      </c>
      <c r="D123" s="291"/>
      <c r="E123" s="68">
        <v>40000000</v>
      </c>
      <c r="F123" s="158">
        <v>0</v>
      </c>
      <c r="G123" s="221" t="s">
        <v>26</v>
      </c>
      <c r="H123" s="165" t="s">
        <v>26</v>
      </c>
      <c r="I123" s="158">
        <v>0</v>
      </c>
      <c r="J123" s="165" t="s">
        <v>26</v>
      </c>
      <c r="K123" s="165" t="s">
        <v>26</v>
      </c>
      <c r="L123" s="155">
        <v>0</v>
      </c>
      <c r="M123" s="153">
        <v>0</v>
      </c>
      <c r="N123" s="153">
        <v>0</v>
      </c>
      <c r="O123" s="164" t="s">
        <v>26</v>
      </c>
      <c r="P123" s="164" t="s">
        <v>26</v>
      </c>
      <c r="Q123" s="155">
        <f t="shared" si="49"/>
        <v>0</v>
      </c>
      <c r="R123" s="165" t="s">
        <v>26</v>
      </c>
      <c r="S123" s="165" t="s">
        <v>26</v>
      </c>
      <c r="T123" s="158">
        <f t="shared" ref="T123:T124" si="50">SUM(T124:T126)</f>
        <v>0</v>
      </c>
      <c r="U123" s="165" t="s">
        <v>26</v>
      </c>
      <c r="V123" s="165" t="s">
        <v>26</v>
      </c>
      <c r="W123" s="156"/>
    </row>
    <row r="124" spans="1:23" ht="20.100000000000001" customHeight="1">
      <c r="A124" s="156"/>
      <c r="B124" s="88">
        <v>2</v>
      </c>
      <c r="C124" s="290" t="s">
        <v>117</v>
      </c>
      <c r="D124" s="291"/>
      <c r="E124" s="68">
        <v>20000000</v>
      </c>
      <c r="F124" s="158">
        <v>0</v>
      </c>
      <c r="G124" s="221" t="s">
        <v>26</v>
      </c>
      <c r="H124" s="165" t="s">
        <v>26</v>
      </c>
      <c r="I124" s="158">
        <v>0</v>
      </c>
      <c r="J124" s="165" t="s">
        <v>26</v>
      </c>
      <c r="K124" s="165" t="s">
        <v>26</v>
      </c>
      <c r="L124" s="155">
        <v>0</v>
      </c>
      <c r="M124" s="153">
        <v>0</v>
      </c>
      <c r="N124" s="153">
        <v>0</v>
      </c>
      <c r="O124" s="164" t="s">
        <v>26</v>
      </c>
      <c r="P124" s="164" t="s">
        <v>26</v>
      </c>
      <c r="Q124" s="155">
        <f t="shared" si="49"/>
        <v>0</v>
      </c>
      <c r="R124" s="165" t="s">
        <v>26</v>
      </c>
      <c r="S124" s="165" t="s">
        <v>26</v>
      </c>
      <c r="T124" s="158">
        <f t="shared" si="50"/>
        <v>0</v>
      </c>
      <c r="U124" s="165" t="s">
        <v>26</v>
      </c>
      <c r="V124" s="165" t="s">
        <v>26</v>
      </c>
      <c r="W124" s="156"/>
    </row>
    <row r="125" spans="1:23" ht="12.95" customHeight="1">
      <c r="A125" s="156"/>
      <c r="B125" s="88"/>
      <c r="C125" s="91"/>
      <c r="D125" s="92"/>
      <c r="E125" s="158"/>
      <c r="F125" s="158"/>
      <c r="G125" s="222"/>
      <c r="H125" s="167"/>
      <c r="I125" s="155"/>
      <c r="J125" s="167"/>
      <c r="K125" s="167"/>
      <c r="L125" s="155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</row>
    <row r="126" spans="1:23" s="163" customFormat="1" ht="30" customHeight="1">
      <c r="A126" s="85">
        <v>16</v>
      </c>
      <c r="B126" s="298" t="s">
        <v>118</v>
      </c>
      <c r="C126" s="299"/>
      <c r="D126" s="300"/>
      <c r="E126" s="154">
        <f>E127</f>
        <v>10000000</v>
      </c>
      <c r="F126" s="154">
        <f t="shared" ref="F126:L126" si="51">F127</f>
        <v>0</v>
      </c>
      <c r="G126" s="226" t="str">
        <f t="shared" si="51"/>
        <v>-</v>
      </c>
      <c r="H126" s="154" t="str">
        <f t="shared" si="51"/>
        <v>-</v>
      </c>
      <c r="I126" s="154">
        <f t="shared" si="51"/>
        <v>0</v>
      </c>
      <c r="J126" s="154" t="str">
        <f t="shared" si="51"/>
        <v>-</v>
      </c>
      <c r="K126" s="154" t="str">
        <f t="shared" si="51"/>
        <v>-</v>
      </c>
      <c r="L126" s="154">
        <f t="shared" si="51"/>
        <v>0</v>
      </c>
      <c r="M126" s="157">
        <v>0</v>
      </c>
      <c r="N126" s="157">
        <v>0</v>
      </c>
      <c r="O126" s="161" t="s">
        <v>26</v>
      </c>
      <c r="P126" s="161" t="s">
        <v>26</v>
      </c>
      <c r="Q126" s="159">
        <f t="shared" ref="Q126:Q127" si="52">L126</f>
        <v>0</v>
      </c>
      <c r="R126" s="166"/>
      <c r="S126" s="166"/>
      <c r="T126" s="166"/>
      <c r="U126" s="166"/>
      <c r="V126" s="166"/>
      <c r="W126" s="166"/>
    </row>
    <row r="127" spans="1:23" ht="41.25" customHeight="1">
      <c r="A127" s="156"/>
      <c r="B127" s="88"/>
      <c r="C127" s="290" t="s">
        <v>119</v>
      </c>
      <c r="D127" s="291"/>
      <c r="E127" s="68">
        <v>10000000</v>
      </c>
      <c r="F127" s="158">
        <v>0</v>
      </c>
      <c r="G127" s="221" t="s">
        <v>26</v>
      </c>
      <c r="H127" s="165" t="s">
        <v>26</v>
      </c>
      <c r="I127" s="158">
        <v>0</v>
      </c>
      <c r="J127" s="165" t="s">
        <v>26</v>
      </c>
      <c r="K127" s="165" t="s">
        <v>26</v>
      </c>
      <c r="L127" s="155">
        <v>0</v>
      </c>
      <c r="M127" s="153">
        <v>0</v>
      </c>
      <c r="N127" s="153">
        <v>0</v>
      </c>
      <c r="O127" s="164" t="s">
        <v>26</v>
      </c>
      <c r="P127" s="164" t="s">
        <v>26</v>
      </c>
      <c r="Q127" s="155">
        <f t="shared" si="52"/>
        <v>0</v>
      </c>
      <c r="R127" s="165" t="s">
        <v>26</v>
      </c>
      <c r="S127" s="165" t="s">
        <v>26</v>
      </c>
      <c r="T127" s="158">
        <f t="shared" ref="T127" si="53">SUM(T128:T130)</f>
        <v>0</v>
      </c>
      <c r="U127" s="165" t="s">
        <v>26</v>
      </c>
      <c r="V127" s="165" t="s">
        <v>26</v>
      </c>
      <c r="W127" s="156"/>
    </row>
    <row r="128" spans="1:23" ht="12.95" customHeight="1">
      <c r="A128" s="156"/>
      <c r="B128" s="88"/>
      <c r="C128" s="91"/>
      <c r="D128" s="92"/>
      <c r="E128" s="158"/>
      <c r="F128" s="158"/>
      <c r="G128" s="222"/>
      <c r="H128" s="167"/>
      <c r="I128" s="155"/>
      <c r="J128" s="167"/>
      <c r="K128" s="167"/>
      <c r="L128" s="155"/>
      <c r="M128" s="167"/>
      <c r="N128" s="167"/>
      <c r="O128" s="167"/>
      <c r="P128" s="167"/>
      <c r="Q128" s="167"/>
      <c r="R128" s="167"/>
      <c r="S128" s="167"/>
      <c r="T128" s="167"/>
      <c r="U128" s="167"/>
      <c r="V128" s="167"/>
      <c r="W128" s="167"/>
    </row>
    <row r="129" spans="1:23" s="163" customFormat="1" ht="18" customHeight="1">
      <c r="A129" s="214">
        <v>17</v>
      </c>
      <c r="B129" s="317" t="s">
        <v>120</v>
      </c>
      <c r="C129" s="318"/>
      <c r="D129" s="319"/>
      <c r="E129" s="215">
        <f>E130</f>
        <v>12500000</v>
      </c>
      <c r="F129" s="215">
        <f t="shared" ref="F129:L129" si="54">F130</f>
        <v>0</v>
      </c>
      <c r="G129" s="229" t="str">
        <f t="shared" si="54"/>
        <v>-</v>
      </c>
      <c r="H129" s="215" t="str">
        <f t="shared" si="54"/>
        <v>-</v>
      </c>
      <c r="I129" s="215">
        <f t="shared" si="54"/>
        <v>0</v>
      </c>
      <c r="J129" s="215" t="str">
        <f t="shared" si="54"/>
        <v>-</v>
      </c>
      <c r="K129" s="215" t="str">
        <f t="shared" si="54"/>
        <v>-</v>
      </c>
      <c r="L129" s="215">
        <f t="shared" si="54"/>
        <v>0</v>
      </c>
      <c r="M129" s="216">
        <v>0</v>
      </c>
      <c r="N129" s="216">
        <v>0</v>
      </c>
      <c r="O129" s="217" t="s">
        <v>26</v>
      </c>
      <c r="P129" s="217" t="s">
        <v>26</v>
      </c>
      <c r="Q129" s="218">
        <f t="shared" ref="Q129:Q130" si="55">L129</f>
        <v>0</v>
      </c>
      <c r="R129" s="219"/>
      <c r="S129" s="219"/>
      <c r="T129" s="219"/>
      <c r="U129" s="219"/>
      <c r="V129" s="219"/>
      <c r="W129" s="219"/>
    </row>
    <row r="130" spans="1:23" ht="30" customHeight="1">
      <c r="A130" s="160"/>
      <c r="B130" s="93"/>
      <c r="C130" s="315" t="s">
        <v>121</v>
      </c>
      <c r="D130" s="316"/>
      <c r="E130" s="73">
        <v>12500000</v>
      </c>
      <c r="F130" s="176">
        <v>0</v>
      </c>
      <c r="G130" s="224" t="s">
        <v>26</v>
      </c>
      <c r="H130" s="177" t="s">
        <v>26</v>
      </c>
      <c r="I130" s="176">
        <v>0</v>
      </c>
      <c r="J130" s="177" t="s">
        <v>26</v>
      </c>
      <c r="K130" s="177" t="s">
        <v>26</v>
      </c>
      <c r="L130" s="178">
        <v>0</v>
      </c>
      <c r="M130" s="179">
        <v>0</v>
      </c>
      <c r="N130" s="179">
        <v>0</v>
      </c>
      <c r="O130" s="180" t="s">
        <v>26</v>
      </c>
      <c r="P130" s="180" t="s">
        <v>26</v>
      </c>
      <c r="Q130" s="178">
        <f t="shared" si="55"/>
        <v>0</v>
      </c>
      <c r="R130" s="177" t="s">
        <v>26</v>
      </c>
      <c r="S130" s="177" t="s">
        <v>26</v>
      </c>
      <c r="T130" s="176">
        <f t="shared" ref="T130" si="56">SUM(T131:T133)</f>
        <v>0</v>
      </c>
      <c r="U130" s="177" t="s">
        <v>26</v>
      </c>
      <c r="V130" s="177" t="s">
        <v>26</v>
      </c>
      <c r="W130" s="160"/>
    </row>
    <row r="131" spans="1:23" ht="14.1" customHeight="1">
      <c r="A131" s="171"/>
      <c r="B131" s="112"/>
      <c r="C131" s="113"/>
      <c r="D131" s="114"/>
      <c r="E131" s="172"/>
      <c r="F131" s="172"/>
      <c r="G131" s="230"/>
      <c r="H131" s="173"/>
      <c r="I131" s="174"/>
      <c r="J131" s="173"/>
      <c r="K131" s="173"/>
      <c r="L131" s="174"/>
      <c r="M131" s="173"/>
      <c r="N131" s="173"/>
      <c r="O131" s="173"/>
      <c r="P131" s="173"/>
      <c r="Q131" s="173"/>
      <c r="R131" s="173"/>
      <c r="S131" s="173"/>
      <c r="T131" s="173"/>
      <c r="U131" s="173"/>
      <c r="V131" s="173"/>
      <c r="W131" s="173"/>
    </row>
    <row r="132" spans="1:23" s="163" customFormat="1" ht="30" customHeight="1">
      <c r="A132" s="85">
        <v>18</v>
      </c>
      <c r="B132" s="298" t="s">
        <v>122</v>
      </c>
      <c r="C132" s="299"/>
      <c r="D132" s="300"/>
      <c r="E132" s="154">
        <f>E133</f>
        <v>20000000</v>
      </c>
      <c r="F132" s="154">
        <f t="shared" ref="F132:L132" si="57">F133</f>
        <v>0</v>
      </c>
      <c r="G132" s="226" t="str">
        <f t="shared" si="57"/>
        <v>-</v>
      </c>
      <c r="H132" s="154" t="str">
        <f t="shared" si="57"/>
        <v>-</v>
      </c>
      <c r="I132" s="154">
        <f t="shared" si="57"/>
        <v>0</v>
      </c>
      <c r="J132" s="154" t="str">
        <f t="shared" si="57"/>
        <v>-</v>
      </c>
      <c r="K132" s="154" t="str">
        <f t="shared" si="57"/>
        <v>-</v>
      </c>
      <c r="L132" s="154">
        <f t="shared" si="57"/>
        <v>0</v>
      </c>
      <c r="M132" s="157">
        <v>0</v>
      </c>
      <c r="N132" s="157">
        <v>0</v>
      </c>
      <c r="O132" s="161" t="s">
        <v>26</v>
      </c>
      <c r="P132" s="161" t="s">
        <v>26</v>
      </c>
      <c r="Q132" s="159">
        <f t="shared" ref="Q132:Q133" si="58">L132</f>
        <v>0</v>
      </c>
      <c r="R132" s="166"/>
      <c r="S132" s="166"/>
      <c r="T132" s="166"/>
      <c r="U132" s="166"/>
      <c r="V132" s="166"/>
      <c r="W132" s="166"/>
    </row>
    <row r="133" spans="1:23" ht="18" customHeight="1">
      <c r="A133" s="156"/>
      <c r="B133" s="88"/>
      <c r="C133" s="290" t="s">
        <v>123</v>
      </c>
      <c r="D133" s="291"/>
      <c r="E133" s="68">
        <v>20000000</v>
      </c>
      <c r="F133" s="158">
        <v>0</v>
      </c>
      <c r="G133" s="221" t="s">
        <v>26</v>
      </c>
      <c r="H133" s="165" t="s">
        <v>26</v>
      </c>
      <c r="I133" s="158">
        <v>0</v>
      </c>
      <c r="J133" s="165" t="s">
        <v>26</v>
      </c>
      <c r="K133" s="165" t="s">
        <v>26</v>
      </c>
      <c r="L133" s="155">
        <v>0</v>
      </c>
      <c r="M133" s="153">
        <v>0</v>
      </c>
      <c r="N133" s="153">
        <v>0</v>
      </c>
      <c r="O133" s="164" t="s">
        <v>26</v>
      </c>
      <c r="P133" s="164" t="s">
        <v>26</v>
      </c>
      <c r="Q133" s="155">
        <f t="shared" si="58"/>
        <v>0</v>
      </c>
      <c r="R133" s="165" t="s">
        <v>26</v>
      </c>
      <c r="S133" s="165" t="s">
        <v>26</v>
      </c>
      <c r="T133" s="158">
        <f t="shared" ref="T133" si="59">SUM(T135:T137)</f>
        <v>0</v>
      </c>
      <c r="U133" s="165" t="s">
        <v>26</v>
      </c>
      <c r="V133" s="165" t="s">
        <v>26</v>
      </c>
      <c r="W133" s="156"/>
    </row>
    <row r="134" spans="1:23" ht="24.75" customHeight="1">
      <c r="A134" s="156"/>
      <c r="B134" s="88"/>
      <c r="C134" s="257"/>
      <c r="D134" s="258"/>
      <c r="E134" s="68"/>
      <c r="F134" s="158"/>
      <c r="G134" s="221"/>
      <c r="H134" s="165"/>
      <c r="I134" s="158"/>
      <c r="J134" s="165"/>
      <c r="K134" s="165"/>
      <c r="L134" s="155"/>
      <c r="M134" s="153"/>
      <c r="N134" s="153"/>
      <c r="O134" s="164"/>
      <c r="P134" s="164"/>
      <c r="Q134" s="155"/>
      <c r="R134" s="165"/>
      <c r="S134" s="165"/>
      <c r="T134" s="158"/>
      <c r="U134" s="165"/>
      <c r="V134" s="165"/>
      <c r="W134" s="156"/>
    </row>
    <row r="135" spans="1:23" ht="14.1" customHeight="1">
      <c r="A135" s="156"/>
      <c r="B135" s="88"/>
      <c r="C135" s="91"/>
      <c r="D135" s="92"/>
      <c r="E135" s="158"/>
      <c r="F135" s="158"/>
      <c r="G135" s="222"/>
      <c r="H135" s="167"/>
      <c r="I135" s="155"/>
      <c r="J135" s="167"/>
      <c r="K135" s="167"/>
      <c r="L135" s="155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</row>
    <row r="136" spans="1:23" s="163" customFormat="1" ht="18" customHeight="1">
      <c r="A136" s="85">
        <v>19</v>
      </c>
      <c r="B136" s="298" t="s">
        <v>124</v>
      </c>
      <c r="C136" s="299"/>
      <c r="D136" s="300"/>
      <c r="E136" s="154">
        <f>E137</f>
        <v>20000000</v>
      </c>
      <c r="F136" s="154">
        <f t="shared" ref="F136:L136" si="60">F137</f>
        <v>0</v>
      </c>
      <c r="G136" s="226" t="str">
        <f t="shared" si="60"/>
        <v>-</v>
      </c>
      <c r="H136" s="154" t="str">
        <f t="shared" si="60"/>
        <v>-</v>
      </c>
      <c r="I136" s="154">
        <f t="shared" si="60"/>
        <v>0</v>
      </c>
      <c r="J136" s="154" t="str">
        <f t="shared" si="60"/>
        <v>-</v>
      </c>
      <c r="K136" s="154" t="str">
        <f t="shared" si="60"/>
        <v>-</v>
      </c>
      <c r="L136" s="154">
        <f t="shared" si="60"/>
        <v>19896800</v>
      </c>
      <c r="M136" s="157">
        <f t="shared" ref="M136:M137" si="61">L136/E136*100</f>
        <v>99.483999999999995</v>
      </c>
      <c r="N136" s="157">
        <v>0</v>
      </c>
      <c r="O136" s="161" t="s">
        <v>26</v>
      </c>
      <c r="P136" s="161" t="s">
        <v>26</v>
      </c>
      <c r="Q136" s="159">
        <f t="shared" ref="Q136:Q137" si="62">L136</f>
        <v>19896800</v>
      </c>
      <c r="R136" s="166"/>
      <c r="S136" s="166"/>
      <c r="T136" s="166"/>
      <c r="U136" s="166"/>
      <c r="V136" s="166"/>
      <c r="W136" s="166"/>
    </row>
    <row r="137" spans="1:23" ht="30" customHeight="1">
      <c r="A137" s="156"/>
      <c r="B137" s="88"/>
      <c r="C137" s="290" t="s">
        <v>125</v>
      </c>
      <c r="D137" s="291"/>
      <c r="E137" s="68">
        <v>20000000</v>
      </c>
      <c r="F137" s="158">
        <v>0</v>
      </c>
      <c r="G137" s="221" t="s">
        <v>26</v>
      </c>
      <c r="H137" s="165" t="s">
        <v>26</v>
      </c>
      <c r="I137" s="158">
        <v>0</v>
      </c>
      <c r="J137" s="165" t="s">
        <v>26</v>
      </c>
      <c r="K137" s="165" t="s">
        <v>26</v>
      </c>
      <c r="L137" s="155">
        <v>19896800</v>
      </c>
      <c r="M137" s="153">
        <f t="shared" si="61"/>
        <v>99.483999999999995</v>
      </c>
      <c r="N137" s="153">
        <v>0</v>
      </c>
      <c r="O137" s="164" t="s">
        <v>26</v>
      </c>
      <c r="P137" s="164" t="s">
        <v>26</v>
      </c>
      <c r="Q137" s="155">
        <f t="shared" si="62"/>
        <v>19896800</v>
      </c>
      <c r="R137" s="165" t="s">
        <v>26</v>
      </c>
      <c r="S137" s="165" t="s">
        <v>26</v>
      </c>
      <c r="T137" s="158">
        <f t="shared" ref="T137" si="63">SUM(T138:T140)</f>
        <v>0</v>
      </c>
      <c r="U137" s="165" t="s">
        <v>26</v>
      </c>
      <c r="V137" s="165" t="s">
        <v>26</v>
      </c>
      <c r="W137" s="156"/>
    </row>
    <row r="138" spans="1:23" ht="14.1" customHeight="1">
      <c r="A138" s="156"/>
      <c r="B138" s="88"/>
      <c r="C138" s="91"/>
      <c r="D138" s="92"/>
      <c r="E138" s="158"/>
      <c r="F138" s="158"/>
      <c r="G138" s="222"/>
      <c r="H138" s="167"/>
      <c r="I138" s="155"/>
      <c r="J138" s="167"/>
      <c r="K138" s="167"/>
      <c r="L138" s="155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</row>
    <row r="139" spans="1:23" s="163" customFormat="1" ht="42" customHeight="1">
      <c r="A139" s="85">
        <v>20</v>
      </c>
      <c r="B139" s="298" t="s">
        <v>126</v>
      </c>
      <c r="C139" s="299"/>
      <c r="D139" s="300"/>
      <c r="E139" s="154">
        <f>E140</f>
        <v>10000000</v>
      </c>
      <c r="F139" s="154">
        <f t="shared" ref="F139:L139" si="64">F140</f>
        <v>0</v>
      </c>
      <c r="G139" s="226" t="str">
        <f t="shared" si="64"/>
        <v>-</v>
      </c>
      <c r="H139" s="154" t="str">
        <f t="shared" si="64"/>
        <v>-</v>
      </c>
      <c r="I139" s="154">
        <f t="shared" si="64"/>
        <v>0</v>
      </c>
      <c r="J139" s="154" t="str">
        <f t="shared" si="64"/>
        <v>-</v>
      </c>
      <c r="K139" s="154" t="str">
        <f t="shared" si="64"/>
        <v>-</v>
      </c>
      <c r="L139" s="154">
        <f t="shared" si="64"/>
        <v>0</v>
      </c>
      <c r="M139" s="157">
        <v>0</v>
      </c>
      <c r="N139" s="157">
        <v>0</v>
      </c>
      <c r="O139" s="161" t="s">
        <v>26</v>
      </c>
      <c r="P139" s="161" t="s">
        <v>26</v>
      </c>
      <c r="Q139" s="159">
        <f t="shared" ref="Q139:Q140" si="65">L139</f>
        <v>0</v>
      </c>
      <c r="R139" s="166"/>
      <c r="S139" s="166"/>
      <c r="T139" s="166"/>
      <c r="U139" s="166"/>
      <c r="V139" s="166"/>
      <c r="W139" s="166"/>
    </row>
    <row r="140" spans="1:23" ht="18" customHeight="1">
      <c r="A140" s="156"/>
      <c r="B140" s="88"/>
      <c r="C140" s="290" t="s">
        <v>127</v>
      </c>
      <c r="D140" s="291"/>
      <c r="E140" s="68">
        <v>10000000</v>
      </c>
      <c r="F140" s="158">
        <v>0</v>
      </c>
      <c r="G140" s="221" t="s">
        <v>26</v>
      </c>
      <c r="H140" s="165" t="s">
        <v>26</v>
      </c>
      <c r="I140" s="158">
        <v>0</v>
      </c>
      <c r="J140" s="165" t="s">
        <v>26</v>
      </c>
      <c r="K140" s="165" t="s">
        <v>26</v>
      </c>
      <c r="L140" s="155">
        <v>0</v>
      </c>
      <c r="M140" s="153">
        <v>0</v>
      </c>
      <c r="N140" s="153">
        <v>0</v>
      </c>
      <c r="O140" s="164" t="s">
        <v>26</v>
      </c>
      <c r="P140" s="164" t="s">
        <v>26</v>
      </c>
      <c r="Q140" s="155">
        <f t="shared" si="65"/>
        <v>0</v>
      </c>
      <c r="R140" s="165" t="s">
        <v>26</v>
      </c>
      <c r="S140" s="165" t="s">
        <v>26</v>
      </c>
      <c r="T140" s="158">
        <f t="shared" ref="T140" si="66">SUM(T141:T143)</f>
        <v>0</v>
      </c>
      <c r="U140" s="165" t="s">
        <v>26</v>
      </c>
      <c r="V140" s="165" t="s">
        <v>26</v>
      </c>
      <c r="W140" s="156"/>
    </row>
    <row r="141" spans="1:23" ht="14.1" customHeight="1">
      <c r="A141" s="156"/>
      <c r="B141" s="88"/>
      <c r="C141" s="91"/>
      <c r="D141" s="92"/>
      <c r="E141" s="158"/>
      <c r="F141" s="158"/>
      <c r="G141" s="222"/>
      <c r="H141" s="167"/>
      <c r="I141" s="155"/>
      <c r="J141" s="167"/>
      <c r="K141" s="167"/>
      <c r="L141" s="155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</row>
    <row r="142" spans="1:23" s="163" customFormat="1" ht="45.75" customHeight="1">
      <c r="A142" s="85">
        <v>21</v>
      </c>
      <c r="B142" s="298" t="s">
        <v>128</v>
      </c>
      <c r="C142" s="299"/>
      <c r="D142" s="300"/>
      <c r="E142" s="154">
        <f>E143</f>
        <v>1090000000</v>
      </c>
      <c r="F142" s="154">
        <f>F143</f>
        <v>0</v>
      </c>
      <c r="G142" s="220"/>
      <c r="H142" s="166"/>
      <c r="I142" s="154">
        <f>I143</f>
        <v>0</v>
      </c>
      <c r="J142" s="166"/>
      <c r="K142" s="166"/>
      <c r="L142" s="154">
        <f>L143</f>
        <v>0</v>
      </c>
      <c r="M142" s="157">
        <v>0</v>
      </c>
      <c r="N142" s="157">
        <v>0</v>
      </c>
      <c r="O142" s="161" t="s">
        <v>26</v>
      </c>
      <c r="P142" s="161" t="s">
        <v>26</v>
      </c>
      <c r="Q142" s="159">
        <f t="shared" ref="Q142:Q151" si="67">L142</f>
        <v>0</v>
      </c>
      <c r="R142" s="166"/>
      <c r="S142" s="166"/>
      <c r="T142" s="166"/>
      <c r="U142" s="166"/>
      <c r="V142" s="166"/>
      <c r="W142" s="166"/>
    </row>
    <row r="143" spans="1:23" ht="22.5" customHeight="1">
      <c r="A143" s="156"/>
      <c r="B143" s="292" t="s">
        <v>129</v>
      </c>
      <c r="C143" s="290"/>
      <c r="D143" s="291"/>
      <c r="E143" s="158">
        <f>SUM(E144)</f>
        <v>1090000000</v>
      </c>
      <c r="F143" s="158">
        <f>SUM(F144)</f>
        <v>0</v>
      </c>
      <c r="G143" s="221" t="s">
        <v>26</v>
      </c>
      <c r="H143" s="165" t="s">
        <v>26</v>
      </c>
      <c r="I143" s="158">
        <v>0</v>
      </c>
      <c r="J143" s="165" t="s">
        <v>26</v>
      </c>
      <c r="K143" s="165" t="s">
        <v>26</v>
      </c>
      <c r="L143" s="155">
        <v>0</v>
      </c>
      <c r="M143" s="153">
        <v>0</v>
      </c>
      <c r="N143" s="153">
        <v>0</v>
      </c>
      <c r="O143" s="164" t="s">
        <v>26</v>
      </c>
      <c r="P143" s="164" t="s">
        <v>26</v>
      </c>
      <c r="Q143" s="155">
        <f t="shared" si="67"/>
        <v>0</v>
      </c>
      <c r="R143" s="165" t="s">
        <v>26</v>
      </c>
      <c r="S143" s="165" t="s">
        <v>26</v>
      </c>
      <c r="T143" s="158">
        <f t="shared" ref="T143:T151" si="68">SUM(T144:T146)</f>
        <v>0</v>
      </c>
      <c r="U143" s="165" t="s">
        <v>26</v>
      </c>
      <c r="V143" s="165" t="s">
        <v>26</v>
      </c>
      <c r="W143" s="156"/>
    </row>
    <row r="144" spans="1:23" ht="30" customHeight="1">
      <c r="A144" s="156"/>
      <c r="B144" s="260"/>
      <c r="C144" s="290" t="s">
        <v>168</v>
      </c>
      <c r="D144" s="291"/>
      <c r="E144" s="158">
        <f>SUM(E145:E151)</f>
        <v>1090000000</v>
      </c>
      <c r="F144" s="158">
        <f>SUM(F145:F151)</f>
        <v>0</v>
      </c>
      <c r="G144" s="221" t="s">
        <v>26</v>
      </c>
      <c r="H144" s="165" t="s">
        <v>26</v>
      </c>
      <c r="I144" s="158">
        <v>0</v>
      </c>
      <c r="J144" s="165" t="s">
        <v>26</v>
      </c>
      <c r="K144" s="165" t="s">
        <v>26</v>
      </c>
      <c r="L144" s="158">
        <f>SUM(L145:L151)</f>
        <v>0</v>
      </c>
      <c r="M144" s="153">
        <v>0</v>
      </c>
      <c r="N144" s="153">
        <v>0</v>
      </c>
      <c r="O144" s="164" t="s">
        <v>26</v>
      </c>
      <c r="P144" s="164" t="s">
        <v>26</v>
      </c>
      <c r="Q144" s="158">
        <f>SUM(Q145:Q151)</f>
        <v>0</v>
      </c>
      <c r="R144" s="165" t="s">
        <v>26</v>
      </c>
      <c r="S144" s="165" t="s">
        <v>26</v>
      </c>
      <c r="T144" s="158">
        <f>SUM(T145:T151)</f>
        <v>0</v>
      </c>
      <c r="U144" s="165" t="s">
        <v>26</v>
      </c>
      <c r="V144" s="165" t="s">
        <v>26</v>
      </c>
      <c r="W144" s="156"/>
    </row>
    <row r="145" spans="1:23" ht="42" customHeight="1">
      <c r="A145" s="156"/>
      <c r="B145" s="88"/>
      <c r="C145" s="91">
        <v>1</v>
      </c>
      <c r="D145" s="92" t="s">
        <v>130</v>
      </c>
      <c r="E145" s="68">
        <v>194000000</v>
      </c>
      <c r="F145" s="158">
        <v>0</v>
      </c>
      <c r="G145" s="221" t="s">
        <v>26</v>
      </c>
      <c r="H145" s="165" t="s">
        <v>26</v>
      </c>
      <c r="I145" s="158">
        <v>0</v>
      </c>
      <c r="J145" s="165" t="s">
        <v>26</v>
      </c>
      <c r="K145" s="165" t="s">
        <v>26</v>
      </c>
      <c r="L145" s="155">
        <v>0</v>
      </c>
      <c r="M145" s="153">
        <v>0</v>
      </c>
      <c r="N145" s="153">
        <v>0</v>
      </c>
      <c r="O145" s="164" t="s">
        <v>26</v>
      </c>
      <c r="P145" s="164" t="s">
        <v>26</v>
      </c>
      <c r="Q145" s="155">
        <f t="shared" si="67"/>
        <v>0</v>
      </c>
      <c r="R145" s="165" t="s">
        <v>26</v>
      </c>
      <c r="S145" s="165" t="s">
        <v>26</v>
      </c>
      <c r="T145" s="158">
        <f t="shared" si="68"/>
        <v>0</v>
      </c>
      <c r="U145" s="165" t="s">
        <v>26</v>
      </c>
      <c r="V145" s="165" t="s">
        <v>26</v>
      </c>
      <c r="W145" s="156"/>
    </row>
    <row r="146" spans="1:23" ht="39.950000000000003" customHeight="1">
      <c r="A146" s="156"/>
      <c r="B146" s="88"/>
      <c r="C146" s="91">
        <v>2</v>
      </c>
      <c r="D146" s="92" t="s">
        <v>131</v>
      </c>
      <c r="E146" s="68">
        <v>194000000</v>
      </c>
      <c r="F146" s="158">
        <v>0</v>
      </c>
      <c r="G146" s="221" t="s">
        <v>26</v>
      </c>
      <c r="H146" s="165" t="s">
        <v>26</v>
      </c>
      <c r="I146" s="158">
        <v>0</v>
      </c>
      <c r="J146" s="165" t="s">
        <v>26</v>
      </c>
      <c r="K146" s="165" t="s">
        <v>26</v>
      </c>
      <c r="L146" s="155">
        <v>0</v>
      </c>
      <c r="M146" s="153">
        <v>0</v>
      </c>
      <c r="N146" s="153">
        <v>0</v>
      </c>
      <c r="O146" s="164" t="s">
        <v>26</v>
      </c>
      <c r="P146" s="164" t="s">
        <v>26</v>
      </c>
      <c r="Q146" s="155">
        <f t="shared" si="67"/>
        <v>0</v>
      </c>
      <c r="R146" s="165" t="s">
        <v>26</v>
      </c>
      <c r="S146" s="165" t="s">
        <v>26</v>
      </c>
      <c r="T146" s="158">
        <f t="shared" si="68"/>
        <v>0</v>
      </c>
      <c r="U146" s="165" t="s">
        <v>26</v>
      </c>
      <c r="V146" s="165" t="s">
        <v>26</v>
      </c>
      <c r="W146" s="156"/>
    </row>
    <row r="147" spans="1:23" ht="39.950000000000003" customHeight="1">
      <c r="A147" s="156"/>
      <c r="B147" s="88"/>
      <c r="C147" s="91">
        <v>3</v>
      </c>
      <c r="D147" s="92" t="s">
        <v>132</v>
      </c>
      <c r="E147" s="68">
        <v>194000000</v>
      </c>
      <c r="F147" s="158">
        <v>0</v>
      </c>
      <c r="G147" s="221" t="s">
        <v>26</v>
      </c>
      <c r="H147" s="165" t="s">
        <v>26</v>
      </c>
      <c r="I147" s="158">
        <v>0</v>
      </c>
      <c r="J147" s="165" t="s">
        <v>26</v>
      </c>
      <c r="K147" s="165" t="s">
        <v>26</v>
      </c>
      <c r="L147" s="155">
        <v>0</v>
      </c>
      <c r="M147" s="153">
        <v>0</v>
      </c>
      <c r="N147" s="153">
        <v>0</v>
      </c>
      <c r="O147" s="164" t="s">
        <v>26</v>
      </c>
      <c r="P147" s="164" t="s">
        <v>26</v>
      </c>
      <c r="Q147" s="155">
        <f t="shared" si="67"/>
        <v>0</v>
      </c>
      <c r="R147" s="165" t="s">
        <v>26</v>
      </c>
      <c r="S147" s="165" t="s">
        <v>26</v>
      </c>
      <c r="T147" s="158">
        <f t="shared" si="68"/>
        <v>0</v>
      </c>
      <c r="U147" s="165" t="s">
        <v>26</v>
      </c>
      <c r="V147" s="165" t="s">
        <v>26</v>
      </c>
      <c r="W147" s="156"/>
    </row>
    <row r="148" spans="1:23" ht="39.950000000000003" customHeight="1">
      <c r="A148" s="156"/>
      <c r="B148" s="88"/>
      <c r="C148" s="91">
        <v>4</v>
      </c>
      <c r="D148" s="92" t="s">
        <v>133</v>
      </c>
      <c r="E148" s="68">
        <v>194000000</v>
      </c>
      <c r="F148" s="158">
        <v>0</v>
      </c>
      <c r="G148" s="221" t="s">
        <v>26</v>
      </c>
      <c r="H148" s="165" t="s">
        <v>26</v>
      </c>
      <c r="I148" s="158">
        <v>0</v>
      </c>
      <c r="J148" s="165" t="s">
        <v>26</v>
      </c>
      <c r="K148" s="165" t="s">
        <v>26</v>
      </c>
      <c r="L148" s="155">
        <v>0</v>
      </c>
      <c r="M148" s="153">
        <v>0</v>
      </c>
      <c r="N148" s="153">
        <v>0</v>
      </c>
      <c r="O148" s="164" t="s">
        <v>26</v>
      </c>
      <c r="P148" s="164" t="s">
        <v>26</v>
      </c>
      <c r="Q148" s="155">
        <f t="shared" si="67"/>
        <v>0</v>
      </c>
      <c r="R148" s="165" t="s">
        <v>26</v>
      </c>
      <c r="S148" s="165" t="s">
        <v>26</v>
      </c>
      <c r="T148" s="158">
        <f t="shared" si="68"/>
        <v>0</v>
      </c>
      <c r="U148" s="165" t="s">
        <v>26</v>
      </c>
      <c r="V148" s="165" t="s">
        <v>26</v>
      </c>
      <c r="W148" s="156"/>
    </row>
    <row r="149" spans="1:23" ht="39.950000000000003" customHeight="1">
      <c r="A149" s="156"/>
      <c r="B149" s="88"/>
      <c r="C149" s="91">
        <v>5</v>
      </c>
      <c r="D149" s="92" t="s">
        <v>134</v>
      </c>
      <c r="E149" s="68">
        <v>184300000</v>
      </c>
      <c r="F149" s="158">
        <v>0</v>
      </c>
      <c r="G149" s="221" t="s">
        <v>26</v>
      </c>
      <c r="H149" s="165" t="s">
        <v>26</v>
      </c>
      <c r="I149" s="158">
        <v>0</v>
      </c>
      <c r="J149" s="165" t="s">
        <v>26</v>
      </c>
      <c r="K149" s="165" t="s">
        <v>26</v>
      </c>
      <c r="L149" s="155">
        <v>0</v>
      </c>
      <c r="M149" s="153">
        <v>0</v>
      </c>
      <c r="N149" s="153">
        <v>0</v>
      </c>
      <c r="O149" s="164" t="s">
        <v>26</v>
      </c>
      <c r="P149" s="164" t="s">
        <v>26</v>
      </c>
      <c r="Q149" s="155">
        <f t="shared" si="67"/>
        <v>0</v>
      </c>
      <c r="R149" s="165" t="s">
        <v>26</v>
      </c>
      <c r="S149" s="165" t="s">
        <v>26</v>
      </c>
      <c r="T149" s="158">
        <f t="shared" si="68"/>
        <v>0</v>
      </c>
      <c r="U149" s="165" t="s">
        <v>26</v>
      </c>
      <c r="V149" s="165" t="s">
        <v>26</v>
      </c>
      <c r="W149" s="156"/>
    </row>
    <row r="150" spans="1:23" s="349" customFormat="1" ht="42" customHeight="1">
      <c r="A150" s="350"/>
      <c r="B150" s="351"/>
      <c r="C150" s="352">
        <v>6</v>
      </c>
      <c r="D150" s="353" t="s">
        <v>135</v>
      </c>
      <c r="E150" s="354">
        <v>97000000</v>
      </c>
      <c r="F150" s="355">
        <v>0</v>
      </c>
      <c r="G150" s="356" t="s">
        <v>204</v>
      </c>
      <c r="H150" s="356" t="s">
        <v>203</v>
      </c>
      <c r="I150" s="355">
        <v>96325000</v>
      </c>
      <c r="J150" s="357">
        <v>43291</v>
      </c>
      <c r="K150" s="357">
        <v>43350</v>
      </c>
      <c r="L150" s="358">
        <v>0</v>
      </c>
      <c r="M150" s="359">
        <v>0</v>
      </c>
      <c r="N150" s="359">
        <v>100</v>
      </c>
      <c r="O150" s="360" t="s">
        <v>26</v>
      </c>
      <c r="P150" s="360" t="s">
        <v>26</v>
      </c>
      <c r="Q150" s="358">
        <f t="shared" si="67"/>
        <v>0</v>
      </c>
      <c r="R150" s="350" t="s">
        <v>212</v>
      </c>
      <c r="S150" s="357">
        <v>43328</v>
      </c>
      <c r="T150" s="355">
        <f t="shared" si="68"/>
        <v>0</v>
      </c>
      <c r="U150" s="361" t="s">
        <v>26</v>
      </c>
      <c r="V150" s="361" t="s">
        <v>26</v>
      </c>
      <c r="W150" s="350"/>
    </row>
    <row r="151" spans="1:23" ht="18" customHeight="1">
      <c r="A151" s="156"/>
      <c r="B151" s="88"/>
      <c r="C151" s="91"/>
      <c r="D151" s="99" t="s">
        <v>30</v>
      </c>
      <c r="E151" s="68">
        <v>32700000</v>
      </c>
      <c r="F151" s="158">
        <v>0</v>
      </c>
      <c r="G151" s="221" t="s">
        <v>26</v>
      </c>
      <c r="H151" s="165" t="s">
        <v>26</v>
      </c>
      <c r="I151" s="158">
        <v>0</v>
      </c>
      <c r="J151" s="165" t="s">
        <v>26</v>
      </c>
      <c r="K151" s="165" t="s">
        <v>26</v>
      </c>
      <c r="L151" s="155">
        <v>0</v>
      </c>
      <c r="M151" s="153">
        <v>0</v>
      </c>
      <c r="N151" s="153">
        <v>0</v>
      </c>
      <c r="O151" s="164" t="s">
        <v>26</v>
      </c>
      <c r="P151" s="164" t="s">
        <v>26</v>
      </c>
      <c r="Q151" s="155">
        <f t="shared" si="67"/>
        <v>0</v>
      </c>
      <c r="R151" s="165" t="s">
        <v>26</v>
      </c>
      <c r="S151" s="165" t="s">
        <v>26</v>
      </c>
      <c r="T151" s="158">
        <f t="shared" si="68"/>
        <v>0</v>
      </c>
      <c r="U151" s="165" t="s">
        <v>26</v>
      </c>
      <c r="V151" s="165" t="s">
        <v>26</v>
      </c>
      <c r="W151" s="156"/>
    </row>
    <row r="152" spans="1:23" ht="17.25" customHeight="1">
      <c r="A152" s="156"/>
      <c r="B152" s="88"/>
      <c r="C152" s="91"/>
      <c r="D152" s="92"/>
      <c r="E152" s="158"/>
      <c r="F152" s="158"/>
      <c r="G152" s="222"/>
      <c r="H152" s="167"/>
      <c r="I152" s="155"/>
      <c r="J152" s="167"/>
      <c r="K152" s="167"/>
      <c r="L152" s="155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</row>
    <row r="153" spans="1:23" s="163" customFormat="1" ht="33.75" customHeight="1">
      <c r="A153" s="85">
        <v>22</v>
      </c>
      <c r="B153" s="298" t="s">
        <v>136</v>
      </c>
      <c r="C153" s="299"/>
      <c r="D153" s="300"/>
      <c r="E153" s="154">
        <f>E154</f>
        <v>577000000</v>
      </c>
      <c r="F153" s="154">
        <f>F154</f>
        <v>0</v>
      </c>
      <c r="G153" s="220"/>
      <c r="H153" s="166"/>
      <c r="I153" s="154">
        <f>I154</f>
        <v>0</v>
      </c>
      <c r="J153" s="166"/>
      <c r="K153" s="166"/>
      <c r="L153" s="154">
        <f>L154</f>
        <v>0</v>
      </c>
      <c r="M153" s="157">
        <v>0</v>
      </c>
      <c r="N153" s="157">
        <v>0</v>
      </c>
      <c r="O153" s="161" t="s">
        <v>26</v>
      </c>
      <c r="P153" s="161" t="s">
        <v>26</v>
      </c>
      <c r="Q153" s="159">
        <f t="shared" ref="Q153:Q159" si="69">L153</f>
        <v>0</v>
      </c>
      <c r="R153" s="166"/>
      <c r="S153" s="166"/>
      <c r="T153" s="166"/>
      <c r="U153" s="166"/>
      <c r="V153" s="166"/>
      <c r="W153" s="166"/>
    </row>
    <row r="154" spans="1:23" ht="33" customHeight="1">
      <c r="A154" s="156"/>
      <c r="B154" s="292" t="s">
        <v>137</v>
      </c>
      <c r="C154" s="290"/>
      <c r="D154" s="291"/>
      <c r="E154" s="158">
        <f>E155</f>
        <v>577000000</v>
      </c>
      <c r="F154" s="158">
        <f>F155</f>
        <v>0</v>
      </c>
      <c r="G154" s="221" t="s">
        <v>26</v>
      </c>
      <c r="H154" s="165" t="s">
        <v>26</v>
      </c>
      <c r="I154" s="158">
        <v>0</v>
      </c>
      <c r="J154" s="165" t="s">
        <v>26</v>
      </c>
      <c r="K154" s="165" t="s">
        <v>26</v>
      </c>
      <c r="L154" s="155">
        <v>0</v>
      </c>
      <c r="M154" s="153">
        <v>0</v>
      </c>
      <c r="N154" s="153">
        <v>0</v>
      </c>
      <c r="O154" s="164" t="s">
        <v>26</v>
      </c>
      <c r="P154" s="164" t="s">
        <v>26</v>
      </c>
      <c r="Q154" s="155">
        <f t="shared" si="69"/>
        <v>0</v>
      </c>
      <c r="R154" s="165" t="s">
        <v>26</v>
      </c>
      <c r="S154" s="165" t="s">
        <v>26</v>
      </c>
      <c r="T154" s="158">
        <f t="shared" ref="T154:T159" si="70">SUM(T155:T157)</f>
        <v>0</v>
      </c>
      <c r="U154" s="165" t="s">
        <v>26</v>
      </c>
      <c r="V154" s="165" t="s">
        <v>26</v>
      </c>
      <c r="W154" s="156"/>
    </row>
    <row r="155" spans="1:23" ht="39.75" customHeight="1">
      <c r="A155" s="156"/>
      <c r="B155" s="88"/>
      <c r="C155" s="290" t="s">
        <v>138</v>
      </c>
      <c r="D155" s="291"/>
      <c r="E155" s="158">
        <f>SUM(E156:E159)</f>
        <v>577000000</v>
      </c>
      <c r="F155" s="158">
        <f>SUM(F156:F159)</f>
        <v>0</v>
      </c>
      <c r="G155" s="221" t="s">
        <v>26</v>
      </c>
      <c r="H155" s="165" t="s">
        <v>26</v>
      </c>
      <c r="I155" s="158">
        <v>0</v>
      </c>
      <c r="J155" s="165" t="s">
        <v>26</v>
      </c>
      <c r="K155" s="165" t="s">
        <v>26</v>
      </c>
      <c r="L155" s="155">
        <v>0</v>
      </c>
      <c r="M155" s="153">
        <v>0</v>
      </c>
      <c r="N155" s="153">
        <v>0</v>
      </c>
      <c r="O155" s="164" t="s">
        <v>26</v>
      </c>
      <c r="P155" s="164" t="s">
        <v>26</v>
      </c>
      <c r="Q155" s="155">
        <f t="shared" si="69"/>
        <v>0</v>
      </c>
      <c r="R155" s="165" t="s">
        <v>26</v>
      </c>
      <c r="S155" s="165" t="s">
        <v>26</v>
      </c>
      <c r="T155" s="158">
        <f t="shared" si="70"/>
        <v>0</v>
      </c>
      <c r="U155" s="165" t="s">
        <v>26</v>
      </c>
      <c r="V155" s="165" t="s">
        <v>26</v>
      </c>
      <c r="W155" s="156"/>
    </row>
    <row r="156" spans="1:23" ht="30" customHeight="1">
      <c r="A156" s="160"/>
      <c r="B156" s="93"/>
      <c r="C156" s="94">
        <v>1</v>
      </c>
      <c r="D156" s="95" t="s">
        <v>139</v>
      </c>
      <c r="E156" s="73">
        <v>196000000</v>
      </c>
      <c r="F156" s="176">
        <v>0</v>
      </c>
      <c r="G156" s="224" t="s">
        <v>26</v>
      </c>
      <c r="H156" s="177" t="s">
        <v>26</v>
      </c>
      <c r="I156" s="176">
        <v>0</v>
      </c>
      <c r="J156" s="177" t="s">
        <v>26</v>
      </c>
      <c r="K156" s="177" t="s">
        <v>26</v>
      </c>
      <c r="L156" s="178">
        <v>0</v>
      </c>
      <c r="M156" s="179">
        <v>0</v>
      </c>
      <c r="N156" s="179">
        <v>0</v>
      </c>
      <c r="O156" s="180" t="s">
        <v>26</v>
      </c>
      <c r="P156" s="180" t="s">
        <v>26</v>
      </c>
      <c r="Q156" s="178">
        <f t="shared" si="69"/>
        <v>0</v>
      </c>
      <c r="R156" s="177" t="s">
        <v>26</v>
      </c>
      <c r="S156" s="177" t="s">
        <v>26</v>
      </c>
      <c r="T156" s="176">
        <f t="shared" si="70"/>
        <v>0</v>
      </c>
      <c r="U156" s="177" t="s">
        <v>26</v>
      </c>
      <c r="V156" s="177" t="s">
        <v>26</v>
      </c>
      <c r="W156" s="160"/>
    </row>
    <row r="157" spans="1:23" ht="30" customHeight="1">
      <c r="A157" s="171"/>
      <c r="B157" s="112"/>
      <c r="C157" s="113">
        <v>2</v>
      </c>
      <c r="D157" s="114" t="s">
        <v>140</v>
      </c>
      <c r="E157" s="78">
        <v>196000000</v>
      </c>
      <c r="F157" s="172">
        <v>0</v>
      </c>
      <c r="G157" s="225" t="s">
        <v>26</v>
      </c>
      <c r="H157" s="181" t="s">
        <v>26</v>
      </c>
      <c r="I157" s="172">
        <v>0</v>
      </c>
      <c r="J157" s="181" t="s">
        <v>26</v>
      </c>
      <c r="K157" s="181" t="s">
        <v>26</v>
      </c>
      <c r="L157" s="174">
        <v>0</v>
      </c>
      <c r="M157" s="182">
        <v>0</v>
      </c>
      <c r="N157" s="182">
        <v>0</v>
      </c>
      <c r="O157" s="183" t="s">
        <v>26</v>
      </c>
      <c r="P157" s="183" t="s">
        <v>26</v>
      </c>
      <c r="Q157" s="174">
        <f t="shared" si="69"/>
        <v>0</v>
      </c>
      <c r="R157" s="181" t="s">
        <v>26</v>
      </c>
      <c r="S157" s="181" t="s">
        <v>26</v>
      </c>
      <c r="T157" s="172">
        <f t="shared" si="70"/>
        <v>0</v>
      </c>
      <c r="U157" s="181" t="s">
        <v>26</v>
      </c>
      <c r="V157" s="181" t="s">
        <v>26</v>
      </c>
      <c r="W157" s="171"/>
    </row>
    <row r="158" spans="1:23" ht="39" customHeight="1">
      <c r="A158" s="156"/>
      <c r="B158" s="88"/>
      <c r="C158" s="91">
        <v>3</v>
      </c>
      <c r="D158" s="92" t="s">
        <v>141</v>
      </c>
      <c r="E158" s="68">
        <v>173460000</v>
      </c>
      <c r="F158" s="158">
        <v>0</v>
      </c>
      <c r="G158" s="221" t="s">
        <v>26</v>
      </c>
      <c r="H158" s="165" t="s">
        <v>26</v>
      </c>
      <c r="I158" s="158">
        <v>0</v>
      </c>
      <c r="J158" s="165" t="s">
        <v>26</v>
      </c>
      <c r="K158" s="165" t="s">
        <v>26</v>
      </c>
      <c r="L158" s="155">
        <v>0</v>
      </c>
      <c r="M158" s="153">
        <v>0</v>
      </c>
      <c r="N158" s="153">
        <v>0</v>
      </c>
      <c r="O158" s="164" t="s">
        <v>26</v>
      </c>
      <c r="P158" s="164" t="s">
        <v>26</v>
      </c>
      <c r="Q158" s="155">
        <f t="shared" si="69"/>
        <v>0</v>
      </c>
      <c r="R158" s="165" t="s">
        <v>26</v>
      </c>
      <c r="S158" s="165" t="s">
        <v>26</v>
      </c>
      <c r="T158" s="158">
        <f t="shared" si="70"/>
        <v>0</v>
      </c>
      <c r="U158" s="165" t="s">
        <v>26</v>
      </c>
      <c r="V158" s="165" t="s">
        <v>26</v>
      </c>
      <c r="W158" s="156"/>
    </row>
    <row r="159" spans="1:23" ht="23.25" customHeight="1">
      <c r="A159" s="156"/>
      <c r="B159" s="88"/>
      <c r="C159" s="91"/>
      <c r="D159" s="99" t="s">
        <v>30</v>
      </c>
      <c r="E159" s="68">
        <v>11540000</v>
      </c>
      <c r="F159" s="158">
        <v>0</v>
      </c>
      <c r="G159" s="221" t="s">
        <v>26</v>
      </c>
      <c r="H159" s="165" t="s">
        <v>26</v>
      </c>
      <c r="I159" s="158">
        <v>0</v>
      </c>
      <c r="J159" s="165" t="s">
        <v>26</v>
      </c>
      <c r="K159" s="165" t="s">
        <v>26</v>
      </c>
      <c r="L159" s="155">
        <v>0</v>
      </c>
      <c r="M159" s="153">
        <v>0</v>
      </c>
      <c r="N159" s="153">
        <v>0</v>
      </c>
      <c r="O159" s="164" t="s">
        <v>26</v>
      </c>
      <c r="P159" s="164" t="s">
        <v>26</v>
      </c>
      <c r="Q159" s="155">
        <f t="shared" si="69"/>
        <v>0</v>
      </c>
      <c r="R159" s="165" t="s">
        <v>26</v>
      </c>
      <c r="S159" s="165" t="s">
        <v>26</v>
      </c>
      <c r="T159" s="158">
        <f t="shared" si="70"/>
        <v>0</v>
      </c>
      <c r="U159" s="165" t="s">
        <v>26</v>
      </c>
      <c r="V159" s="165" t="s">
        <v>26</v>
      </c>
      <c r="W159" s="156"/>
    </row>
    <row r="160" spans="1:23" ht="23.25" customHeight="1">
      <c r="A160" s="156"/>
      <c r="B160" s="88"/>
      <c r="C160" s="91"/>
      <c r="D160" s="92"/>
      <c r="E160" s="158"/>
      <c r="F160" s="158"/>
      <c r="G160" s="222"/>
      <c r="H160" s="167"/>
      <c r="I160" s="155"/>
      <c r="J160" s="167"/>
      <c r="K160" s="167"/>
      <c r="L160" s="155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</row>
    <row r="161" spans="1:23" s="163" customFormat="1" ht="20.100000000000001" customHeight="1">
      <c r="A161" s="85">
        <v>23</v>
      </c>
      <c r="B161" s="298" t="s">
        <v>142</v>
      </c>
      <c r="C161" s="299"/>
      <c r="D161" s="300"/>
      <c r="E161" s="154">
        <f>SUM(E162:E163)</f>
        <v>220000000</v>
      </c>
      <c r="F161" s="154">
        <f>SUM(F162:F163)</f>
        <v>0</v>
      </c>
      <c r="G161" s="220"/>
      <c r="H161" s="166"/>
      <c r="I161" s="159"/>
      <c r="J161" s="166"/>
      <c r="K161" s="166"/>
      <c r="L161" s="159"/>
      <c r="M161" s="166"/>
      <c r="N161" s="166"/>
      <c r="O161" s="166"/>
      <c r="P161" s="166"/>
      <c r="Q161" s="166"/>
      <c r="R161" s="166"/>
      <c r="S161" s="166"/>
      <c r="T161" s="166"/>
      <c r="U161" s="166"/>
      <c r="V161" s="166"/>
      <c r="W161" s="166"/>
    </row>
    <row r="162" spans="1:23" ht="30" customHeight="1">
      <c r="A162" s="156"/>
      <c r="B162" s="88"/>
      <c r="C162" s="91">
        <v>1</v>
      </c>
      <c r="D162" s="92" t="s">
        <v>143</v>
      </c>
      <c r="E162" s="68">
        <v>200000000</v>
      </c>
      <c r="F162" s="158">
        <v>0</v>
      </c>
      <c r="G162" s="221" t="s">
        <v>26</v>
      </c>
      <c r="H162" s="165" t="s">
        <v>26</v>
      </c>
      <c r="I162" s="158">
        <v>0</v>
      </c>
      <c r="J162" s="165" t="s">
        <v>26</v>
      </c>
      <c r="K162" s="165" t="s">
        <v>26</v>
      </c>
      <c r="L162" s="155">
        <v>0</v>
      </c>
      <c r="M162" s="153">
        <v>0</v>
      </c>
      <c r="N162" s="153">
        <v>0</v>
      </c>
      <c r="O162" s="164" t="s">
        <v>26</v>
      </c>
      <c r="P162" s="164" t="s">
        <v>26</v>
      </c>
      <c r="Q162" s="155">
        <f t="shared" ref="Q162:Q163" si="71">L162</f>
        <v>0</v>
      </c>
      <c r="R162" s="165" t="s">
        <v>26</v>
      </c>
      <c r="S162" s="165" t="s">
        <v>26</v>
      </c>
      <c r="T162" s="158">
        <f t="shared" ref="T162:T163" si="72">SUM(T163:T165)</f>
        <v>0</v>
      </c>
      <c r="U162" s="165" t="s">
        <v>26</v>
      </c>
      <c r="V162" s="165" t="s">
        <v>26</v>
      </c>
      <c r="W162" s="156"/>
    </row>
    <row r="163" spans="1:23" ht="40.5" customHeight="1">
      <c r="A163" s="156"/>
      <c r="B163" s="88"/>
      <c r="C163" s="91">
        <v>2</v>
      </c>
      <c r="D163" s="92" t="s">
        <v>144</v>
      </c>
      <c r="E163" s="68">
        <v>20000000</v>
      </c>
      <c r="F163" s="158">
        <v>0</v>
      </c>
      <c r="G163" s="221" t="s">
        <v>26</v>
      </c>
      <c r="H163" s="165" t="s">
        <v>26</v>
      </c>
      <c r="I163" s="158">
        <v>0</v>
      </c>
      <c r="J163" s="165" t="s">
        <v>26</v>
      </c>
      <c r="K163" s="165" t="s">
        <v>26</v>
      </c>
      <c r="L163" s="155">
        <v>0</v>
      </c>
      <c r="M163" s="153">
        <v>0</v>
      </c>
      <c r="N163" s="153">
        <v>0</v>
      </c>
      <c r="O163" s="164" t="s">
        <v>26</v>
      </c>
      <c r="P163" s="164" t="s">
        <v>26</v>
      </c>
      <c r="Q163" s="155">
        <f t="shared" si="71"/>
        <v>0</v>
      </c>
      <c r="R163" s="165" t="s">
        <v>26</v>
      </c>
      <c r="S163" s="165" t="s">
        <v>26</v>
      </c>
      <c r="T163" s="158">
        <f t="shared" si="72"/>
        <v>0</v>
      </c>
      <c r="U163" s="165" t="s">
        <v>26</v>
      </c>
      <c r="V163" s="165" t="s">
        <v>26</v>
      </c>
      <c r="W163" s="156"/>
    </row>
    <row r="164" spans="1:23" ht="12.95" customHeight="1">
      <c r="A164" s="156"/>
      <c r="B164" s="88"/>
      <c r="C164" s="91"/>
      <c r="D164" s="92"/>
      <c r="E164" s="158"/>
      <c r="F164" s="158"/>
      <c r="G164" s="222"/>
      <c r="H164" s="167"/>
      <c r="I164" s="155"/>
      <c r="J164" s="167"/>
      <c r="K164" s="167"/>
      <c r="L164" s="155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</row>
    <row r="165" spans="1:23" s="163" customFormat="1" ht="30" customHeight="1">
      <c r="A165" s="85">
        <v>24</v>
      </c>
      <c r="B165" s="298" t="s">
        <v>145</v>
      </c>
      <c r="C165" s="299"/>
      <c r="D165" s="300"/>
      <c r="E165" s="154">
        <f>E166</f>
        <v>3040000000</v>
      </c>
      <c r="F165" s="154">
        <f t="shared" ref="F165:L165" si="73">F166</f>
        <v>0</v>
      </c>
      <c r="G165" s="226" t="str">
        <f t="shared" si="73"/>
        <v>-</v>
      </c>
      <c r="H165" s="154" t="str">
        <f t="shared" si="73"/>
        <v>-</v>
      </c>
      <c r="I165" s="154">
        <f t="shared" si="73"/>
        <v>0</v>
      </c>
      <c r="J165" s="154" t="str">
        <f t="shared" si="73"/>
        <v>-</v>
      </c>
      <c r="K165" s="154" t="str">
        <f t="shared" si="73"/>
        <v>-</v>
      </c>
      <c r="L165" s="154">
        <f t="shared" si="73"/>
        <v>0</v>
      </c>
      <c r="M165" s="157">
        <v>0</v>
      </c>
      <c r="N165" s="157">
        <v>0</v>
      </c>
      <c r="O165" s="161" t="s">
        <v>26</v>
      </c>
      <c r="P165" s="161" t="s">
        <v>26</v>
      </c>
      <c r="Q165" s="159">
        <f t="shared" ref="Q165:Q170" si="74">L165</f>
        <v>0</v>
      </c>
      <c r="R165" s="166"/>
      <c r="S165" s="166"/>
      <c r="T165" s="166"/>
      <c r="U165" s="166"/>
      <c r="V165" s="166"/>
      <c r="W165" s="166"/>
    </row>
    <row r="166" spans="1:23" s="20" customFormat="1" ht="30" customHeight="1">
      <c r="A166" s="186"/>
      <c r="B166" s="292" t="s">
        <v>146</v>
      </c>
      <c r="C166" s="290"/>
      <c r="D166" s="291"/>
      <c r="E166" s="185">
        <f>E167+E172+E178</f>
        <v>3040000000</v>
      </c>
      <c r="F166" s="185">
        <f>F167+F172+F178</f>
        <v>0</v>
      </c>
      <c r="G166" s="221" t="s">
        <v>26</v>
      </c>
      <c r="H166" s="165" t="s">
        <v>26</v>
      </c>
      <c r="I166" s="158">
        <v>0</v>
      </c>
      <c r="J166" s="165" t="s">
        <v>26</v>
      </c>
      <c r="K166" s="165" t="s">
        <v>26</v>
      </c>
      <c r="L166" s="155">
        <v>0</v>
      </c>
      <c r="M166" s="153">
        <v>0</v>
      </c>
      <c r="N166" s="153">
        <v>0</v>
      </c>
      <c r="O166" s="164" t="s">
        <v>26</v>
      </c>
      <c r="P166" s="164" t="s">
        <v>26</v>
      </c>
      <c r="Q166" s="155">
        <f t="shared" si="74"/>
        <v>0</v>
      </c>
      <c r="R166" s="165" t="s">
        <v>26</v>
      </c>
      <c r="S166" s="165" t="s">
        <v>26</v>
      </c>
      <c r="T166" s="158">
        <f t="shared" ref="T166" si="75">SUM(T167:T169)</f>
        <v>0</v>
      </c>
      <c r="U166" s="165" t="s">
        <v>26</v>
      </c>
      <c r="V166" s="165" t="s">
        <v>26</v>
      </c>
      <c r="W166" s="156"/>
    </row>
    <row r="167" spans="1:23" ht="42" customHeight="1">
      <c r="A167" s="156"/>
      <c r="B167" s="88" t="s">
        <v>26</v>
      </c>
      <c r="C167" s="290" t="s">
        <v>147</v>
      </c>
      <c r="D167" s="291"/>
      <c r="E167" s="158">
        <f>SUM(E168:E170)</f>
        <v>400000000</v>
      </c>
      <c r="F167" s="158">
        <v>0</v>
      </c>
      <c r="G167" s="221" t="s">
        <v>26</v>
      </c>
      <c r="H167" s="165" t="s">
        <v>26</v>
      </c>
      <c r="I167" s="158">
        <v>0</v>
      </c>
      <c r="J167" s="165" t="s">
        <v>26</v>
      </c>
      <c r="K167" s="165" t="s">
        <v>26</v>
      </c>
      <c r="L167" s="155">
        <v>0</v>
      </c>
      <c r="M167" s="153">
        <v>0</v>
      </c>
      <c r="N167" s="153">
        <v>0</v>
      </c>
      <c r="O167" s="164" t="s">
        <v>26</v>
      </c>
      <c r="P167" s="164" t="s">
        <v>26</v>
      </c>
      <c r="Q167" s="155">
        <f t="shared" si="74"/>
        <v>0</v>
      </c>
      <c r="R167" s="165" t="s">
        <v>26</v>
      </c>
      <c r="S167" s="165" t="s">
        <v>26</v>
      </c>
      <c r="T167" s="158">
        <f>SUM(T168:T170)</f>
        <v>0</v>
      </c>
      <c r="U167" s="165" t="s">
        <v>26</v>
      </c>
      <c r="V167" s="165" t="s">
        <v>26</v>
      </c>
      <c r="W167" s="156"/>
    </row>
    <row r="168" spans="1:23" ht="42" customHeight="1">
      <c r="A168" s="156"/>
      <c r="B168" s="88"/>
      <c r="C168" s="91">
        <v>1</v>
      </c>
      <c r="D168" s="92" t="s">
        <v>148</v>
      </c>
      <c r="E168" s="68">
        <v>196000000</v>
      </c>
      <c r="F168" s="158">
        <v>0</v>
      </c>
      <c r="G168" s="221" t="s">
        <v>26</v>
      </c>
      <c r="H168" s="165" t="s">
        <v>26</v>
      </c>
      <c r="I168" s="158">
        <v>0</v>
      </c>
      <c r="J168" s="165" t="s">
        <v>26</v>
      </c>
      <c r="K168" s="165" t="s">
        <v>26</v>
      </c>
      <c r="L168" s="155">
        <v>0</v>
      </c>
      <c r="M168" s="153">
        <v>0</v>
      </c>
      <c r="N168" s="153">
        <v>0</v>
      </c>
      <c r="O168" s="164" t="s">
        <v>26</v>
      </c>
      <c r="P168" s="164" t="s">
        <v>26</v>
      </c>
      <c r="Q168" s="155">
        <f t="shared" si="74"/>
        <v>0</v>
      </c>
      <c r="R168" s="165" t="s">
        <v>26</v>
      </c>
      <c r="S168" s="165" t="s">
        <v>26</v>
      </c>
      <c r="T168" s="158">
        <f>L168</f>
        <v>0</v>
      </c>
      <c r="U168" s="165" t="s">
        <v>26</v>
      </c>
      <c r="V168" s="165" t="s">
        <v>26</v>
      </c>
      <c r="W168" s="156"/>
    </row>
    <row r="169" spans="1:23" ht="39.950000000000003" customHeight="1">
      <c r="A169" s="156"/>
      <c r="B169" s="88"/>
      <c r="C169" s="91">
        <v>2</v>
      </c>
      <c r="D169" s="92" t="s">
        <v>149</v>
      </c>
      <c r="E169" s="68">
        <v>196000000</v>
      </c>
      <c r="F169" s="158">
        <v>0</v>
      </c>
      <c r="G169" s="221" t="s">
        <v>26</v>
      </c>
      <c r="H169" s="165" t="s">
        <v>26</v>
      </c>
      <c r="I169" s="158">
        <v>0</v>
      </c>
      <c r="J169" s="165" t="s">
        <v>26</v>
      </c>
      <c r="K169" s="165" t="s">
        <v>26</v>
      </c>
      <c r="L169" s="155">
        <v>0</v>
      </c>
      <c r="M169" s="153">
        <v>0</v>
      </c>
      <c r="N169" s="153">
        <v>0</v>
      </c>
      <c r="O169" s="164" t="s">
        <v>26</v>
      </c>
      <c r="P169" s="164" t="s">
        <v>26</v>
      </c>
      <c r="Q169" s="155">
        <f t="shared" si="74"/>
        <v>0</v>
      </c>
      <c r="R169" s="165" t="s">
        <v>26</v>
      </c>
      <c r="S169" s="165" t="s">
        <v>26</v>
      </c>
      <c r="T169" s="158">
        <f>L169</f>
        <v>0</v>
      </c>
      <c r="U169" s="165" t="s">
        <v>26</v>
      </c>
      <c r="V169" s="165" t="s">
        <v>26</v>
      </c>
      <c r="W169" s="156"/>
    </row>
    <row r="170" spans="1:23" ht="18" customHeight="1">
      <c r="A170" s="156"/>
      <c r="B170" s="88"/>
      <c r="C170" s="91"/>
      <c r="D170" s="99" t="s">
        <v>30</v>
      </c>
      <c r="E170" s="68">
        <v>8000000</v>
      </c>
      <c r="F170" s="158">
        <v>0</v>
      </c>
      <c r="G170" s="221" t="s">
        <v>26</v>
      </c>
      <c r="H170" s="165" t="s">
        <v>26</v>
      </c>
      <c r="I170" s="158">
        <v>0</v>
      </c>
      <c r="J170" s="165" t="s">
        <v>26</v>
      </c>
      <c r="K170" s="165" t="s">
        <v>26</v>
      </c>
      <c r="L170" s="155">
        <v>0</v>
      </c>
      <c r="M170" s="153">
        <v>0</v>
      </c>
      <c r="N170" s="153">
        <v>0</v>
      </c>
      <c r="O170" s="164" t="s">
        <v>26</v>
      </c>
      <c r="P170" s="164" t="s">
        <v>26</v>
      </c>
      <c r="Q170" s="155">
        <f t="shared" si="74"/>
        <v>0</v>
      </c>
      <c r="R170" s="165" t="s">
        <v>26</v>
      </c>
      <c r="S170" s="165" t="s">
        <v>26</v>
      </c>
      <c r="T170" s="158">
        <f>L170</f>
        <v>0</v>
      </c>
      <c r="U170" s="165" t="s">
        <v>26</v>
      </c>
      <c r="V170" s="165" t="s">
        <v>26</v>
      </c>
      <c r="W170" s="156"/>
    </row>
    <row r="171" spans="1:23" ht="12.95" customHeight="1">
      <c r="A171" s="156"/>
      <c r="B171" s="88"/>
      <c r="C171" s="91"/>
      <c r="D171" s="92"/>
      <c r="E171" s="158"/>
      <c r="F171" s="158"/>
      <c r="G171" s="222"/>
      <c r="H171" s="167"/>
      <c r="I171" s="155"/>
      <c r="J171" s="167"/>
      <c r="K171" s="167"/>
      <c r="L171" s="155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</row>
    <row r="172" spans="1:23" ht="42" customHeight="1">
      <c r="A172" s="156"/>
      <c r="B172" s="88" t="s">
        <v>26</v>
      </c>
      <c r="C172" s="290" t="s">
        <v>150</v>
      </c>
      <c r="D172" s="291"/>
      <c r="E172" s="158">
        <f>SUM(E173:E176)</f>
        <v>500000000</v>
      </c>
      <c r="F172" s="158">
        <f>SUM(F173:F176)</f>
        <v>0</v>
      </c>
      <c r="G172" s="221" t="s">
        <v>26</v>
      </c>
      <c r="H172" s="156" t="s">
        <v>180</v>
      </c>
      <c r="I172" s="158">
        <v>0</v>
      </c>
      <c r="J172" s="165" t="s">
        <v>26</v>
      </c>
      <c r="K172" s="165" t="s">
        <v>26</v>
      </c>
      <c r="L172" s="155">
        <v>0</v>
      </c>
      <c r="M172" s="153">
        <v>0</v>
      </c>
      <c r="N172" s="153">
        <v>0</v>
      </c>
      <c r="O172" s="164" t="s">
        <v>26</v>
      </c>
      <c r="P172" s="164" t="s">
        <v>26</v>
      </c>
      <c r="Q172" s="155">
        <f t="shared" ref="Q172:Q176" si="76">L172</f>
        <v>0</v>
      </c>
      <c r="R172" s="165" t="s">
        <v>26</v>
      </c>
      <c r="S172" s="165" t="s">
        <v>26</v>
      </c>
      <c r="T172" s="158">
        <f t="shared" ref="T172" si="77">SUM(T173:T175)</f>
        <v>97184000</v>
      </c>
      <c r="U172" s="165" t="s">
        <v>26</v>
      </c>
      <c r="V172" s="165" t="s">
        <v>26</v>
      </c>
      <c r="W172" s="156"/>
    </row>
    <row r="173" spans="1:23" s="333" customFormat="1" ht="36.75" customHeight="1">
      <c r="A173" s="320"/>
      <c r="B173" s="321"/>
      <c r="C173" s="322">
        <v>1</v>
      </c>
      <c r="D173" s="323" t="s">
        <v>151</v>
      </c>
      <c r="E173" s="324">
        <v>97500000</v>
      </c>
      <c r="F173" s="325">
        <v>0</v>
      </c>
      <c r="G173" s="326" t="s">
        <v>187</v>
      </c>
      <c r="H173" s="326" t="s">
        <v>197</v>
      </c>
      <c r="I173" s="325">
        <v>97184000</v>
      </c>
      <c r="J173" s="327">
        <v>43291</v>
      </c>
      <c r="K173" s="327">
        <v>43350</v>
      </c>
      <c r="L173" s="328">
        <f>I173</f>
        <v>97184000</v>
      </c>
      <c r="M173" s="324">
        <f>L173/I173*100</f>
        <v>100</v>
      </c>
      <c r="N173" s="329">
        <v>100</v>
      </c>
      <c r="O173" s="330" t="s">
        <v>188</v>
      </c>
      <c r="P173" s="331">
        <v>43333</v>
      </c>
      <c r="Q173" s="328">
        <f t="shared" si="76"/>
        <v>97184000</v>
      </c>
      <c r="R173" s="320" t="s">
        <v>205</v>
      </c>
      <c r="S173" s="327">
        <v>43325</v>
      </c>
      <c r="T173" s="325">
        <f>L173</f>
        <v>97184000</v>
      </c>
      <c r="U173" s="332" t="s">
        <v>26</v>
      </c>
      <c r="V173" s="332" t="s">
        <v>26</v>
      </c>
      <c r="W173" s="320"/>
    </row>
    <row r="174" spans="1:23" ht="39.950000000000003" customHeight="1">
      <c r="A174" s="156"/>
      <c r="B174" s="88"/>
      <c r="C174" s="91">
        <v>2</v>
      </c>
      <c r="D174" s="92" t="s">
        <v>152</v>
      </c>
      <c r="E174" s="68">
        <v>195000000</v>
      </c>
      <c r="F174" s="158">
        <v>0</v>
      </c>
      <c r="G174" s="221" t="s">
        <v>26</v>
      </c>
      <c r="H174" s="165" t="s">
        <v>26</v>
      </c>
      <c r="I174" s="158">
        <v>0</v>
      </c>
      <c r="J174" s="165" t="s">
        <v>26</v>
      </c>
      <c r="K174" s="165" t="s">
        <v>26</v>
      </c>
      <c r="L174" s="155">
        <v>0</v>
      </c>
      <c r="M174" s="153">
        <v>0</v>
      </c>
      <c r="N174" s="153">
        <v>0</v>
      </c>
      <c r="O174" s="164" t="s">
        <v>26</v>
      </c>
      <c r="P174" s="164" t="s">
        <v>26</v>
      </c>
      <c r="Q174" s="155">
        <f t="shared" si="76"/>
        <v>0</v>
      </c>
      <c r="R174" s="165" t="s">
        <v>26</v>
      </c>
      <c r="S174" s="165" t="s">
        <v>26</v>
      </c>
      <c r="T174" s="158">
        <f>Q174</f>
        <v>0</v>
      </c>
      <c r="U174" s="165" t="s">
        <v>26</v>
      </c>
      <c r="V174" s="165" t="s">
        <v>26</v>
      </c>
      <c r="W174" s="156"/>
    </row>
    <row r="175" spans="1:23" s="244" customFormat="1" ht="39.950000000000003" customHeight="1">
      <c r="A175" s="245"/>
      <c r="B175" s="246"/>
      <c r="C175" s="247">
        <v>3</v>
      </c>
      <c r="D175" s="248" t="s">
        <v>153</v>
      </c>
      <c r="E175" s="249">
        <v>195000000</v>
      </c>
      <c r="F175" s="250">
        <v>0</v>
      </c>
      <c r="G175" s="251" t="s">
        <v>216</v>
      </c>
      <c r="H175" s="251" t="s">
        <v>220</v>
      </c>
      <c r="I175" s="250">
        <v>194445000</v>
      </c>
      <c r="J175" s="252">
        <v>43319</v>
      </c>
      <c r="K175" s="252">
        <v>43378</v>
      </c>
      <c r="L175" s="253">
        <v>0</v>
      </c>
      <c r="M175" s="254">
        <v>0</v>
      </c>
      <c r="N175" s="254">
        <v>0</v>
      </c>
      <c r="O175" s="255" t="s">
        <v>26</v>
      </c>
      <c r="P175" s="255" t="s">
        <v>26</v>
      </c>
      <c r="Q175" s="253">
        <f t="shared" si="76"/>
        <v>0</v>
      </c>
      <c r="R175" s="245" t="s">
        <v>219</v>
      </c>
      <c r="S175" s="266">
        <v>43341</v>
      </c>
      <c r="T175" s="250">
        <f>Q175</f>
        <v>0</v>
      </c>
      <c r="U175" s="256" t="s">
        <v>26</v>
      </c>
      <c r="V175" s="256" t="s">
        <v>26</v>
      </c>
      <c r="W175" s="245"/>
    </row>
    <row r="176" spans="1:23" ht="18" customHeight="1">
      <c r="A176" s="156"/>
      <c r="B176" s="88"/>
      <c r="C176" s="91"/>
      <c r="D176" s="99" t="s">
        <v>30</v>
      </c>
      <c r="E176" s="68">
        <v>12500000</v>
      </c>
      <c r="F176" s="158">
        <v>0</v>
      </c>
      <c r="G176" s="221" t="s">
        <v>26</v>
      </c>
      <c r="H176" s="165" t="s">
        <v>26</v>
      </c>
      <c r="I176" s="158">
        <v>0</v>
      </c>
      <c r="J176" s="165" t="s">
        <v>26</v>
      </c>
      <c r="K176" s="165" t="s">
        <v>26</v>
      </c>
      <c r="L176" s="155">
        <v>0</v>
      </c>
      <c r="M176" s="153">
        <v>0</v>
      </c>
      <c r="N176" s="153">
        <v>0</v>
      </c>
      <c r="O176" s="164" t="s">
        <v>26</v>
      </c>
      <c r="P176" s="164" t="s">
        <v>26</v>
      </c>
      <c r="Q176" s="155">
        <f t="shared" si="76"/>
        <v>0</v>
      </c>
      <c r="R176" s="165" t="s">
        <v>26</v>
      </c>
      <c r="S176" s="165" t="s">
        <v>26</v>
      </c>
      <c r="T176" s="158">
        <f>Q176</f>
        <v>0</v>
      </c>
      <c r="U176" s="165" t="s">
        <v>26</v>
      </c>
      <c r="V176" s="165" t="s">
        <v>26</v>
      </c>
      <c r="W176" s="156"/>
    </row>
    <row r="177" spans="1:23" ht="12.95" customHeight="1">
      <c r="A177" s="156"/>
      <c r="B177" s="88"/>
      <c r="C177" s="91"/>
      <c r="D177" s="92"/>
      <c r="E177" s="158"/>
      <c r="F177" s="158"/>
      <c r="G177" s="222"/>
      <c r="H177" s="167"/>
      <c r="I177" s="155"/>
      <c r="J177" s="167"/>
      <c r="K177" s="167"/>
      <c r="L177" s="155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</row>
    <row r="178" spans="1:23" ht="42" customHeight="1">
      <c r="A178" s="156"/>
      <c r="B178" s="88" t="s">
        <v>26</v>
      </c>
      <c r="C178" s="290" t="s">
        <v>154</v>
      </c>
      <c r="D178" s="291"/>
      <c r="E178" s="158">
        <f>SUM(E179:E191)</f>
        <v>2140000000</v>
      </c>
      <c r="F178" s="158">
        <f>SUM(F179:F191)</f>
        <v>0</v>
      </c>
      <c r="G178" s="222"/>
      <c r="H178" s="167"/>
      <c r="I178" s="155"/>
      <c r="J178" s="167"/>
      <c r="K178" s="167"/>
      <c r="L178" s="158">
        <f>SUM(L179:L191)</f>
        <v>144768000</v>
      </c>
      <c r="M178" s="167"/>
      <c r="N178" s="167"/>
      <c r="O178" s="167"/>
      <c r="P178" s="167"/>
      <c r="Q178" s="158">
        <f>SUM(Q179:Q191)</f>
        <v>144768000</v>
      </c>
      <c r="R178" s="167"/>
      <c r="S178" s="167"/>
      <c r="T178" s="158">
        <f>SUM(T179:T191)</f>
        <v>144768000</v>
      </c>
      <c r="U178" s="167"/>
      <c r="V178" s="167"/>
      <c r="W178" s="167"/>
    </row>
    <row r="179" spans="1:23" ht="42" customHeight="1">
      <c r="A179" s="156"/>
      <c r="B179" s="88"/>
      <c r="C179" s="91">
        <v>1</v>
      </c>
      <c r="D179" s="92" t="s">
        <v>155</v>
      </c>
      <c r="E179" s="68">
        <v>194000000</v>
      </c>
      <c r="F179" s="158">
        <v>0</v>
      </c>
      <c r="G179" s="221" t="s">
        <v>26</v>
      </c>
      <c r="H179" s="165" t="s">
        <v>26</v>
      </c>
      <c r="I179" s="158">
        <v>0</v>
      </c>
      <c r="J179" s="165" t="s">
        <v>26</v>
      </c>
      <c r="K179" s="165" t="s">
        <v>26</v>
      </c>
      <c r="L179" s="155">
        <v>0</v>
      </c>
      <c r="M179" s="153">
        <v>0</v>
      </c>
      <c r="N179" s="153">
        <v>0</v>
      </c>
      <c r="O179" s="164" t="s">
        <v>26</v>
      </c>
      <c r="P179" s="164" t="s">
        <v>26</v>
      </c>
      <c r="Q179" s="155">
        <f t="shared" ref="Q179:Q191" si="78">L179</f>
        <v>0</v>
      </c>
      <c r="R179" s="165" t="s">
        <v>26</v>
      </c>
      <c r="S179" s="165" t="s">
        <v>26</v>
      </c>
      <c r="T179" s="158">
        <f t="shared" ref="T179:T190" si="79">SUM(T180:T182)</f>
        <v>0</v>
      </c>
      <c r="U179" s="165" t="s">
        <v>26</v>
      </c>
      <c r="V179" s="165" t="s">
        <v>26</v>
      </c>
      <c r="W179" s="156"/>
    </row>
    <row r="180" spans="1:23" ht="39.950000000000003" customHeight="1">
      <c r="A180" s="160"/>
      <c r="B180" s="93"/>
      <c r="C180" s="94">
        <v>2</v>
      </c>
      <c r="D180" s="95" t="s">
        <v>156</v>
      </c>
      <c r="E180" s="73">
        <v>97000000</v>
      </c>
      <c r="F180" s="176">
        <v>0</v>
      </c>
      <c r="G180" s="224" t="s">
        <v>26</v>
      </c>
      <c r="H180" s="177" t="s">
        <v>26</v>
      </c>
      <c r="I180" s="176">
        <v>0</v>
      </c>
      <c r="J180" s="177" t="s">
        <v>26</v>
      </c>
      <c r="K180" s="177" t="s">
        <v>26</v>
      </c>
      <c r="L180" s="178">
        <v>0</v>
      </c>
      <c r="M180" s="179">
        <v>0</v>
      </c>
      <c r="N180" s="179">
        <v>0</v>
      </c>
      <c r="O180" s="180" t="s">
        <v>26</v>
      </c>
      <c r="P180" s="180" t="s">
        <v>26</v>
      </c>
      <c r="Q180" s="178">
        <f t="shared" si="78"/>
        <v>0</v>
      </c>
      <c r="R180" s="177" t="s">
        <v>26</v>
      </c>
      <c r="S180" s="177" t="s">
        <v>26</v>
      </c>
      <c r="T180" s="213">
        <f>I180</f>
        <v>0</v>
      </c>
      <c r="U180" s="177" t="s">
        <v>26</v>
      </c>
      <c r="V180" s="177" t="s">
        <v>26</v>
      </c>
      <c r="W180" s="160"/>
    </row>
    <row r="181" spans="1:23" ht="39.950000000000003" customHeight="1">
      <c r="A181" s="171"/>
      <c r="B181" s="112"/>
      <c r="C181" s="113">
        <v>3</v>
      </c>
      <c r="D181" s="114" t="s">
        <v>157</v>
      </c>
      <c r="E181" s="78">
        <v>184300000</v>
      </c>
      <c r="F181" s="172">
        <v>0</v>
      </c>
      <c r="G181" s="225" t="s">
        <v>26</v>
      </c>
      <c r="H181" s="181" t="s">
        <v>26</v>
      </c>
      <c r="I181" s="172">
        <v>0</v>
      </c>
      <c r="J181" s="181" t="s">
        <v>26</v>
      </c>
      <c r="K181" s="181" t="s">
        <v>26</v>
      </c>
      <c r="L181" s="174">
        <v>0</v>
      </c>
      <c r="M181" s="182">
        <v>0</v>
      </c>
      <c r="N181" s="182">
        <v>0</v>
      </c>
      <c r="O181" s="183" t="s">
        <v>26</v>
      </c>
      <c r="P181" s="183" t="s">
        <v>26</v>
      </c>
      <c r="Q181" s="174">
        <f t="shared" si="78"/>
        <v>0</v>
      </c>
      <c r="R181" s="181" t="s">
        <v>26</v>
      </c>
      <c r="S181" s="181" t="s">
        <v>26</v>
      </c>
      <c r="T181" s="172">
        <f>I181</f>
        <v>0</v>
      </c>
      <c r="U181" s="181" t="s">
        <v>26</v>
      </c>
      <c r="V181" s="181" t="s">
        <v>26</v>
      </c>
      <c r="W181" s="171"/>
    </row>
    <row r="182" spans="1:23" ht="39.950000000000003" customHeight="1">
      <c r="A182" s="156"/>
      <c r="B182" s="88"/>
      <c r="C182" s="91">
        <v>4</v>
      </c>
      <c r="D182" s="92" t="s">
        <v>158</v>
      </c>
      <c r="E182" s="68">
        <v>194000000</v>
      </c>
      <c r="F182" s="158">
        <v>0</v>
      </c>
      <c r="G182" s="221" t="s">
        <v>26</v>
      </c>
      <c r="H182" s="165" t="s">
        <v>26</v>
      </c>
      <c r="I182" s="158">
        <v>0</v>
      </c>
      <c r="J182" s="165" t="s">
        <v>26</v>
      </c>
      <c r="K182" s="165" t="s">
        <v>26</v>
      </c>
      <c r="L182" s="155">
        <v>0</v>
      </c>
      <c r="M182" s="153">
        <v>0</v>
      </c>
      <c r="N182" s="153">
        <v>0</v>
      </c>
      <c r="O182" s="164" t="s">
        <v>26</v>
      </c>
      <c r="P182" s="164" t="s">
        <v>26</v>
      </c>
      <c r="Q182" s="155">
        <f t="shared" si="78"/>
        <v>0</v>
      </c>
      <c r="R182" s="165" t="s">
        <v>26</v>
      </c>
      <c r="S182" s="165" t="s">
        <v>26</v>
      </c>
      <c r="T182" s="158">
        <f>I182</f>
        <v>0</v>
      </c>
      <c r="U182" s="165" t="s">
        <v>26</v>
      </c>
      <c r="V182" s="165" t="s">
        <v>26</v>
      </c>
      <c r="W182" s="156"/>
    </row>
    <row r="183" spans="1:23" s="333" customFormat="1" ht="39.950000000000003" customHeight="1">
      <c r="A183" s="320"/>
      <c r="B183" s="321"/>
      <c r="C183" s="322">
        <v>5</v>
      </c>
      <c r="D183" s="323" t="s">
        <v>159</v>
      </c>
      <c r="E183" s="324">
        <v>145500000</v>
      </c>
      <c r="F183" s="325">
        <v>0</v>
      </c>
      <c r="G183" s="326" t="s">
        <v>181</v>
      </c>
      <c r="H183" s="327">
        <v>43291</v>
      </c>
      <c r="I183" s="325">
        <v>144768000</v>
      </c>
      <c r="J183" s="327">
        <v>43291</v>
      </c>
      <c r="K183" s="327">
        <v>43367</v>
      </c>
      <c r="L183" s="328">
        <v>144768000</v>
      </c>
      <c r="M183" s="324">
        <f>L183/I183*100</f>
        <v>100</v>
      </c>
      <c r="N183" s="329">
        <v>100</v>
      </c>
      <c r="O183" s="330" t="s">
        <v>196</v>
      </c>
      <c r="P183" s="331">
        <v>43314</v>
      </c>
      <c r="Q183" s="328">
        <f t="shared" si="78"/>
        <v>144768000</v>
      </c>
      <c r="R183" s="320" t="s">
        <v>182</v>
      </c>
      <c r="S183" s="327">
        <v>43312</v>
      </c>
      <c r="T183" s="325">
        <f>I183</f>
        <v>144768000</v>
      </c>
      <c r="U183" s="332" t="s">
        <v>26</v>
      </c>
      <c r="V183" s="332" t="s">
        <v>26</v>
      </c>
      <c r="W183" s="320"/>
    </row>
    <row r="184" spans="1:23" ht="39.950000000000003" customHeight="1">
      <c r="A184" s="156"/>
      <c r="B184" s="88"/>
      <c r="C184" s="91">
        <v>6</v>
      </c>
      <c r="D184" s="92" t="s">
        <v>160</v>
      </c>
      <c r="E184" s="68">
        <v>194000000</v>
      </c>
      <c r="F184" s="158">
        <v>0</v>
      </c>
      <c r="G184" s="221" t="s">
        <v>26</v>
      </c>
      <c r="H184" s="165" t="s">
        <v>26</v>
      </c>
      <c r="I184" s="158">
        <v>0</v>
      </c>
      <c r="J184" s="165" t="s">
        <v>26</v>
      </c>
      <c r="K184" s="165" t="s">
        <v>26</v>
      </c>
      <c r="L184" s="155">
        <v>0</v>
      </c>
      <c r="M184" s="153">
        <v>0</v>
      </c>
      <c r="N184" s="153">
        <v>0</v>
      </c>
      <c r="O184" s="164" t="s">
        <v>26</v>
      </c>
      <c r="P184" s="164" t="s">
        <v>26</v>
      </c>
      <c r="Q184" s="155">
        <f t="shared" si="78"/>
        <v>0</v>
      </c>
      <c r="R184" s="165" t="s">
        <v>26</v>
      </c>
      <c r="S184" s="165" t="s">
        <v>26</v>
      </c>
      <c r="T184" s="158">
        <f t="shared" si="79"/>
        <v>0</v>
      </c>
      <c r="U184" s="165" t="s">
        <v>26</v>
      </c>
      <c r="V184" s="165" t="s">
        <v>26</v>
      </c>
      <c r="W184" s="156"/>
    </row>
    <row r="185" spans="1:23" ht="39.950000000000003" customHeight="1">
      <c r="A185" s="156"/>
      <c r="B185" s="88"/>
      <c r="C185" s="91">
        <v>7</v>
      </c>
      <c r="D185" s="92" t="s">
        <v>161</v>
      </c>
      <c r="E185" s="68">
        <v>194000000</v>
      </c>
      <c r="F185" s="158">
        <v>0</v>
      </c>
      <c r="G185" s="221" t="s">
        <v>26</v>
      </c>
      <c r="H185" s="165" t="s">
        <v>26</v>
      </c>
      <c r="I185" s="158">
        <v>0</v>
      </c>
      <c r="J185" s="165" t="s">
        <v>26</v>
      </c>
      <c r="K185" s="165" t="s">
        <v>26</v>
      </c>
      <c r="L185" s="155">
        <v>0</v>
      </c>
      <c r="M185" s="153">
        <v>0</v>
      </c>
      <c r="N185" s="153">
        <v>0</v>
      </c>
      <c r="O185" s="164" t="s">
        <v>26</v>
      </c>
      <c r="P185" s="164" t="s">
        <v>26</v>
      </c>
      <c r="Q185" s="155">
        <f t="shared" si="78"/>
        <v>0</v>
      </c>
      <c r="R185" s="165" t="s">
        <v>26</v>
      </c>
      <c r="S185" s="165" t="s">
        <v>26</v>
      </c>
      <c r="T185" s="158">
        <f t="shared" si="79"/>
        <v>0</v>
      </c>
      <c r="U185" s="165" t="s">
        <v>26</v>
      </c>
      <c r="V185" s="165" t="s">
        <v>26</v>
      </c>
      <c r="W185" s="156"/>
    </row>
    <row r="186" spans="1:23" ht="39.950000000000003" customHeight="1">
      <c r="A186" s="156"/>
      <c r="B186" s="88"/>
      <c r="C186" s="91">
        <v>8</v>
      </c>
      <c r="D186" s="92" t="s">
        <v>162</v>
      </c>
      <c r="E186" s="68">
        <v>194000000</v>
      </c>
      <c r="F186" s="158">
        <v>0</v>
      </c>
      <c r="G186" s="221" t="s">
        <v>26</v>
      </c>
      <c r="H186" s="165" t="s">
        <v>26</v>
      </c>
      <c r="I186" s="158">
        <v>0</v>
      </c>
      <c r="J186" s="165" t="s">
        <v>26</v>
      </c>
      <c r="K186" s="165" t="s">
        <v>26</v>
      </c>
      <c r="L186" s="155">
        <v>0</v>
      </c>
      <c r="M186" s="153">
        <v>0</v>
      </c>
      <c r="N186" s="153">
        <v>0</v>
      </c>
      <c r="O186" s="164" t="s">
        <v>26</v>
      </c>
      <c r="P186" s="164" t="s">
        <v>26</v>
      </c>
      <c r="Q186" s="155">
        <f t="shared" si="78"/>
        <v>0</v>
      </c>
      <c r="R186" s="165" t="s">
        <v>26</v>
      </c>
      <c r="S186" s="165" t="s">
        <v>26</v>
      </c>
      <c r="T186" s="158">
        <f t="shared" si="79"/>
        <v>0</v>
      </c>
      <c r="U186" s="165" t="s">
        <v>26</v>
      </c>
      <c r="V186" s="165" t="s">
        <v>26</v>
      </c>
      <c r="W186" s="156"/>
    </row>
    <row r="187" spans="1:23" ht="39.950000000000003" customHeight="1">
      <c r="A187" s="156"/>
      <c r="B187" s="88"/>
      <c r="C187" s="91">
        <v>9</v>
      </c>
      <c r="D187" s="92" t="s">
        <v>163</v>
      </c>
      <c r="E187" s="68">
        <v>194000000</v>
      </c>
      <c r="F187" s="158">
        <v>0</v>
      </c>
      <c r="G187" s="221" t="s">
        <v>26</v>
      </c>
      <c r="H187" s="165" t="s">
        <v>26</v>
      </c>
      <c r="I187" s="158">
        <v>0</v>
      </c>
      <c r="J187" s="165" t="s">
        <v>26</v>
      </c>
      <c r="K187" s="165" t="s">
        <v>26</v>
      </c>
      <c r="L187" s="155">
        <v>0</v>
      </c>
      <c r="M187" s="153">
        <v>0</v>
      </c>
      <c r="N187" s="153">
        <v>0</v>
      </c>
      <c r="O187" s="164" t="s">
        <v>26</v>
      </c>
      <c r="P187" s="164" t="s">
        <v>26</v>
      </c>
      <c r="Q187" s="155">
        <f t="shared" si="78"/>
        <v>0</v>
      </c>
      <c r="R187" s="165" t="s">
        <v>26</v>
      </c>
      <c r="S187" s="165" t="s">
        <v>26</v>
      </c>
      <c r="T187" s="158">
        <f t="shared" si="79"/>
        <v>0</v>
      </c>
      <c r="U187" s="165" t="s">
        <v>26</v>
      </c>
      <c r="V187" s="165" t="s">
        <v>26</v>
      </c>
      <c r="W187" s="156"/>
    </row>
    <row r="188" spans="1:23" ht="39.950000000000003" customHeight="1">
      <c r="A188" s="156"/>
      <c r="B188" s="88"/>
      <c r="C188" s="91">
        <v>10</v>
      </c>
      <c r="D188" s="92" t="s">
        <v>164</v>
      </c>
      <c r="E188" s="68">
        <v>97000000</v>
      </c>
      <c r="F188" s="158">
        <v>0</v>
      </c>
      <c r="G188" s="221" t="s">
        <v>26</v>
      </c>
      <c r="H188" s="165" t="s">
        <v>26</v>
      </c>
      <c r="I188" s="158">
        <v>0</v>
      </c>
      <c r="J188" s="165" t="s">
        <v>26</v>
      </c>
      <c r="K188" s="165" t="s">
        <v>26</v>
      </c>
      <c r="L188" s="155">
        <v>0</v>
      </c>
      <c r="M188" s="153">
        <v>0</v>
      </c>
      <c r="N188" s="153">
        <v>0</v>
      </c>
      <c r="O188" s="164" t="s">
        <v>26</v>
      </c>
      <c r="P188" s="164" t="s">
        <v>26</v>
      </c>
      <c r="Q188" s="155">
        <f t="shared" si="78"/>
        <v>0</v>
      </c>
      <c r="R188" s="165" t="s">
        <v>26</v>
      </c>
      <c r="S188" s="165" t="s">
        <v>26</v>
      </c>
      <c r="T188" s="158">
        <f t="shared" si="79"/>
        <v>0</v>
      </c>
      <c r="U188" s="165" t="s">
        <v>26</v>
      </c>
      <c r="V188" s="165" t="s">
        <v>26</v>
      </c>
      <c r="W188" s="156"/>
    </row>
    <row r="189" spans="1:23" ht="42" customHeight="1">
      <c r="A189" s="156"/>
      <c r="B189" s="88"/>
      <c r="C189" s="91">
        <v>11</v>
      </c>
      <c r="D189" s="92" t="s">
        <v>165</v>
      </c>
      <c r="E189" s="68">
        <v>194000000</v>
      </c>
      <c r="F189" s="158">
        <v>0</v>
      </c>
      <c r="G189" s="221" t="s">
        <v>26</v>
      </c>
      <c r="H189" s="165" t="s">
        <v>26</v>
      </c>
      <c r="I189" s="158">
        <v>0</v>
      </c>
      <c r="J189" s="165" t="s">
        <v>26</v>
      </c>
      <c r="K189" s="165" t="s">
        <v>26</v>
      </c>
      <c r="L189" s="155">
        <v>0</v>
      </c>
      <c r="M189" s="153">
        <v>0</v>
      </c>
      <c r="N189" s="153">
        <v>0</v>
      </c>
      <c r="O189" s="164" t="s">
        <v>26</v>
      </c>
      <c r="P189" s="164" t="s">
        <v>26</v>
      </c>
      <c r="Q189" s="155">
        <f t="shared" si="78"/>
        <v>0</v>
      </c>
      <c r="R189" s="165" t="s">
        <v>26</v>
      </c>
      <c r="S189" s="165" t="s">
        <v>26</v>
      </c>
      <c r="T189" s="158">
        <f t="shared" si="79"/>
        <v>0</v>
      </c>
      <c r="U189" s="165" t="s">
        <v>26</v>
      </c>
      <c r="V189" s="165" t="s">
        <v>26</v>
      </c>
      <c r="W189" s="156"/>
    </row>
    <row r="190" spans="1:23" ht="42" customHeight="1">
      <c r="A190" s="156"/>
      <c r="B190" s="88"/>
      <c r="C190" s="91">
        <v>12</v>
      </c>
      <c r="D190" s="92" t="s">
        <v>166</v>
      </c>
      <c r="E190" s="68">
        <v>194000000</v>
      </c>
      <c r="F190" s="158">
        <v>0</v>
      </c>
      <c r="G190" s="221" t="s">
        <v>26</v>
      </c>
      <c r="H190" s="165" t="s">
        <v>26</v>
      </c>
      <c r="I190" s="158">
        <v>0</v>
      </c>
      <c r="J190" s="165" t="s">
        <v>26</v>
      </c>
      <c r="K190" s="165" t="s">
        <v>26</v>
      </c>
      <c r="L190" s="155">
        <v>0</v>
      </c>
      <c r="M190" s="153">
        <v>0</v>
      </c>
      <c r="N190" s="153">
        <v>0</v>
      </c>
      <c r="O190" s="164" t="s">
        <v>26</v>
      </c>
      <c r="P190" s="164" t="s">
        <v>26</v>
      </c>
      <c r="Q190" s="155">
        <f t="shared" si="78"/>
        <v>0</v>
      </c>
      <c r="R190" s="165" t="s">
        <v>26</v>
      </c>
      <c r="S190" s="165" t="s">
        <v>26</v>
      </c>
      <c r="T190" s="158">
        <f t="shared" si="79"/>
        <v>0</v>
      </c>
      <c r="U190" s="165" t="s">
        <v>26</v>
      </c>
      <c r="V190" s="165" t="s">
        <v>26</v>
      </c>
      <c r="W190" s="156"/>
    </row>
    <row r="191" spans="1:23" ht="18" customHeight="1">
      <c r="A191" s="156"/>
      <c r="B191" s="88"/>
      <c r="C191" s="91"/>
      <c r="D191" s="99" t="s">
        <v>30</v>
      </c>
      <c r="E191" s="68">
        <v>64200000</v>
      </c>
      <c r="F191" s="158">
        <v>0</v>
      </c>
      <c r="G191" s="221" t="s">
        <v>26</v>
      </c>
      <c r="H191" s="165" t="s">
        <v>26</v>
      </c>
      <c r="I191" s="158">
        <v>0</v>
      </c>
      <c r="J191" s="165" t="s">
        <v>26</v>
      </c>
      <c r="K191" s="165" t="s">
        <v>26</v>
      </c>
      <c r="L191" s="155">
        <v>0</v>
      </c>
      <c r="M191" s="153">
        <v>0</v>
      </c>
      <c r="N191" s="153">
        <v>0</v>
      </c>
      <c r="O191" s="164" t="s">
        <v>26</v>
      </c>
      <c r="P191" s="164" t="s">
        <v>26</v>
      </c>
      <c r="Q191" s="155">
        <f t="shared" si="78"/>
        <v>0</v>
      </c>
      <c r="R191" s="165" t="s">
        <v>26</v>
      </c>
      <c r="S191" s="165" t="s">
        <v>26</v>
      </c>
      <c r="T191" s="158">
        <f>SUM(T192:T193)</f>
        <v>0</v>
      </c>
      <c r="U191" s="165" t="s">
        <v>26</v>
      </c>
      <c r="V191" s="165" t="s">
        <v>26</v>
      </c>
      <c r="W191" s="156"/>
    </row>
    <row r="192" spans="1:23" ht="18" customHeight="1">
      <c r="A192" s="160"/>
      <c r="B192" s="70"/>
      <c r="C192" s="71"/>
      <c r="D192" s="194"/>
      <c r="E192" s="176"/>
      <c r="F192" s="176"/>
      <c r="G192" s="227"/>
      <c r="H192" s="184"/>
      <c r="I192" s="178"/>
      <c r="J192" s="184"/>
      <c r="K192" s="184"/>
      <c r="L192" s="178"/>
      <c r="M192" s="184"/>
      <c r="N192" s="184"/>
      <c r="O192" s="184"/>
      <c r="P192" s="184"/>
      <c r="Q192" s="184"/>
      <c r="R192" s="184"/>
      <c r="S192" s="184"/>
      <c r="T192" s="184"/>
      <c r="U192" s="184"/>
      <c r="V192" s="184"/>
      <c r="W192" s="184"/>
    </row>
    <row r="194" spans="20:33">
      <c r="T194" s="57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  <c r="AG194" s="56"/>
    </row>
    <row r="195" spans="20:33">
      <c r="T195" s="151" t="s">
        <v>173</v>
      </c>
      <c r="U195" s="56"/>
      <c r="V195" s="56"/>
      <c r="W195" s="56"/>
      <c r="X195" s="56"/>
      <c r="Y195" s="56"/>
      <c r="Z195" s="56"/>
      <c r="AA195" s="56"/>
      <c r="AB195" s="56"/>
      <c r="AC195" s="56"/>
      <c r="AD195" s="56"/>
      <c r="AE195" s="56"/>
      <c r="AF195" s="56"/>
      <c r="AG195" s="56"/>
    </row>
    <row r="196" spans="20:33">
      <c r="T196" s="151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</row>
    <row r="197" spans="20:33">
      <c r="T197" s="151"/>
      <c r="U197" s="56"/>
      <c r="V197" s="56"/>
      <c r="W197" s="56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</row>
    <row r="198" spans="20:33">
      <c r="T198" s="151"/>
      <c r="U198" s="56"/>
      <c r="V198" s="56"/>
      <c r="W198" s="56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</row>
    <row r="199" spans="20:33">
      <c r="T199" s="152" t="s">
        <v>176</v>
      </c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</row>
    <row r="200" spans="20:33">
      <c r="T200" s="151" t="s">
        <v>175</v>
      </c>
      <c r="U200" s="56"/>
      <c r="V200" s="56"/>
      <c r="W200" s="56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</row>
    <row r="201" spans="20:33">
      <c r="T201" s="151" t="s">
        <v>174</v>
      </c>
      <c r="U201" s="56"/>
      <c r="V201" s="56"/>
      <c r="W201" s="56"/>
      <c r="X201" s="56"/>
      <c r="Y201" s="56"/>
      <c r="Z201" s="56"/>
      <c r="AA201" s="56"/>
      <c r="AB201" s="56"/>
      <c r="AC201" s="56"/>
      <c r="AD201" s="56"/>
      <c r="AE201" s="56"/>
      <c r="AF201" s="56"/>
      <c r="AG201" s="56"/>
    </row>
  </sheetData>
  <mergeCells count="76">
    <mergeCell ref="B161:D161"/>
    <mergeCell ref="B165:D165"/>
    <mergeCell ref="B166:D166"/>
    <mergeCell ref="C167:D167"/>
    <mergeCell ref="C172:D172"/>
    <mergeCell ref="C178:D178"/>
    <mergeCell ref="B142:D142"/>
    <mergeCell ref="B143:D143"/>
    <mergeCell ref="C144:D144"/>
    <mergeCell ref="B153:D153"/>
    <mergeCell ref="B154:D154"/>
    <mergeCell ref="C155:D155"/>
    <mergeCell ref="B132:D132"/>
    <mergeCell ref="C133:D133"/>
    <mergeCell ref="B136:D136"/>
    <mergeCell ref="C137:D137"/>
    <mergeCell ref="B139:D139"/>
    <mergeCell ref="C140:D140"/>
    <mergeCell ref="C123:D123"/>
    <mergeCell ref="C124:D124"/>
    <mergeCell ref="B126:D126"/>
    <mergeCell ref="C127:D127"/>
    <mergeCell ref="B129:D129"/>
    <mergeCell ref="C130:D130"/>
    <mergeCell ref="B115:D115"/>
    <mergeCell ref="C116:D116"/>
    <mergeCell ref="B118:D118"/>
    <mergeCell ref="C119:D119"/>
    <mergeCell ref="C120:D120"/>
    <mergeCell ref="B122:D122"/>
    <mergeCell ref="B106:D106"/>
    <mergeCell ref="C107:D107"/>
    <mergeCell ref="B109:D109"/>
    <mergeCell ref="C110:D110"/>
    <mergeCell ref="B112:D112"/>
    <mergeCell ref="C113:D113"/>
    <mergeCell ref="C88:D88"/>
    <mergeCell ref="B90:D90"/>
    <mergeCell ref="B91:D91"/>
    <mergeCell ref="C92:D92"/>
    <mergeCell ref="B103:D103"/>
    <mergeCell ref="C104:D104"/>
    <mergeCell ref="C80:D80"/>
    <mergeCell ref="C81:D81"/>
    <mergeCell ref="B83:D83"/>
    <mergeCell ref="C84:D84"/>
    <mergeCell ref="C85:D85"/>
    <mergeCell ref="B87:D87"/>
    <mergeCell ref="C71:D71"/>
    <mergeCell ref="B73:D73"/>
    <mergeCell ref="C74:D74"/>
    <mergeCell ref="B76:D76"/>
    <mergeCell ref="C77:D77"/>
    <mergeCell ref="B79:D79"/>
    <mergeCell ref="B12:D12"/>
    <mergeCell ref="C13:D13"/>
    <mergeCell ref="C18:D18"/>
    <mergeCell ref="B65:D65"/>
    <mergeCell ref="C66:D66"/>
    <mergeCell ref="B70:D70"/>
    <mergeCell ref="O7:Q7"/>
    <mergeCell ref="R7:T7"/>
    <mergeCell ref="U7:V7"/>
    <mergeCell ref="W7:W8"/>
    <mergeCell ref="B9:D9"/>
    <mergeCell ref="B11:D11"/>
    <mergeCell ref="A1:W1"/>
    <mergeCell ref="A2:W2"/>
    <mergeCell ref="A7:A8"/>
    <mergeCell ref="B7:D8"/>
    <mergeCell ref="E7:F7"/>
    <mergeCell ref="G7:G8"/>
    <mergeCell ref="H7:H8"/>
    <mergeCell ref="I7:I8"/>
    <mergeCell ref="J7:K7"/>
    <mergeCell ref="L7:M7"/>
  </mergeCells>
  <printOptions horizontalCentered="1"/>
  <pageMargins left="0.25" right="0.25" top="0.75" bottom="0.75" header="0.3" footer="0.3"/>
  <pageSetup paperSize="768" scale="65" pageOrder="overThenDown" orientation="landscape" horizontalDpi="4294967292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APRIL</vt:lpstr>
      <vt:lpstr>MEI</vt:lpstr>
      <vt:lpstr>JUNI</vt:lpstr>
      <vt:lpstr>JULI</vt:lpstr>
      <vt:lpstr>AGUSTUS</vt:lpstr>
      <vt:lpstr>SEPT</vt:lpstr>
      <vt:lpstr>Sheet2</vt:lpstr>
      <vt:lpstr>Sheet3</vt:lpstr>
      <vt:lpstr>AGUSTUS!Print_Titles</vt:lpstr>
      <vt:lpstr>APRIL!Print_Titles</vt:lpstr>
      <vt:lpstr>JULI!Print_Titles</vt:lpstr>
      <vt:lpstr>JUNI!Print_Titles</vt:lpstr>
      <vt:lpstr>MEI!Print_Titles</vt:lpstr>
      <vt:lpstr>SEPT!Print_Titles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cp:lastPrinted>2018-09-05T02:31:24Z</cp:lastPrinted>
  <dcterms:created xsi:type="dcterms:W3CDTF">2018-05-22T03:01:14Z</dcterms:created>
  <dcterms:modified xsi:type="dcterms:W3CDTF">2018-09-05T06:13:38Z</dcterms:modified>
</cp:coreProperties>
</file>